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85" activeTab="0"/>
  </bookViews>
  <sheets>
    <sheet name="Титул ф.12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Print_Titles" localSheetId="1">'Раздел 1'!$9:$9</definedName>
    <definedName name="_xlnm.Print_Titles" localSheetId="2">'Раздел 2'!$3:$3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'Списки'!$A$2:$A$86</definedName>
    <definedName name="_xlnm.Print_Area" localSheetId="1">'Раздел 1'!$A$1:$AD$38</definedName>
    <definedName name="_xlnm.Print_Area" localSheetId="2">'Раздел 2'!$A$1:$AF$34</definedName>
    <definedName name="_xlnm.Print_Area" localSheetId="0">'Титул ф.12'!$A$1:$N$28</definedName>
  </definedNames>
  <calcPr fullCalcOnLoad="1"/>
</workbook>
</file>

<file path=xl/sharedStrings.xml><?xml version="1.0" encoding="utf-8"?>
<sst xmlns="http://schemas.openxmlformats.org/spreadsheetml/2006/main" count="874" uniqueCount="549">
  <si>
    <t>Ф.K1r разд.1 стл.1 стр.5=Ф.K1r разд.1 сумма стл.7-9 стр.5+Ф.K1r разд.1 стл.26 стр.5+Ф.K1r разд.1 стл.27 стр.5</t>
  </si>
  <si>
    <t>Ф.K1r разд.1 стл.1 стр.6=Ф.K1r разд.1 сумма стл.7-9 стр.6+Ф.K1r разд.1 стл.26 стр.6+Ф.K1r разд.1 стл.27 стр.6</t>
  </si>
  <si>
    <t>Ф.K1r разд.1 стл.1 стр.7=Ф.K1r разд.1 сумма стл.7-9 стр.7+Ф.K1r разд.1 стл.26 стр.7+Ф.K1r разд.1 стл.27 стр.7</t>
  </si>
  <si>
    <t>Ф.K1r разд.1 стл.1 стр.8=Ф.K1r разд.1 сумма стл.7-9 стр.8+Ф.K1r разд.1 стл.26 стр.8+Ф.K1r разд.1 стл.27 стр.8</t>
  </si>
  <si>
    <t>Ф.K1r разд.1 стл.1 стр.9=Ф.K1r разд.1 сумма стл.7-9 стр.9+Ф.K1r разд.1 стл.26 стр.9+Ф.K1r разд.1 стл.27 стр.9</t>
  </si>
  <si>
    <t>Ф.K1r разд.1 стл.1 стр.10=Ф.K1r разд.1 сумма стл.7-9 стр.10+Ф.K1r разд.1 стл.26 стр.10+Ф.K1r разд.1 стл.27 стр.10</t>
  </si>
  <si>
    <t>Ф.K1r разд.1 стл.1 стр.11=Ф.K1r разд.1 сумма стл.7-9 стр.11+Ф.K1r разд.1 стл.26 стр.11+Ф.K1r разд.1 стл.27 стр.11</t>
  </si>
  <si>
    <t>Ф.K1r разд.1 стл.1 стр.12=Ф.K1r разд.1 сумма стл.7-9 стр.12+Ф.K1r разд.1 стл.26 стр.12+Ф.K1r разд.1 стл.27 стр.12</t>
  </si>
  <si>
    <t>Ф.K1r разд.1 стл.1 стр.13=Ф.K1r разд.1 сумма стл.7-9 стр.13+Ф.K1r разд.1 стл.26 стр.13+Ф.K1r разд.1 стл.27 стр.13</t>
  </si>
  <si>
    <t>Ф.K1r разд.1 стл.1 стр.14=Ф.K1r разд.1 сумма стл.7-9 стр.14+Ф.K1r разд.1 стл.26 стр.14+Ф.K1r разд.1 стл.27 стр.14</t>
  </si>
  <si>
    <t>Ф.K1r разд.1 стл.1 стр.15=Ф.K1r разд.1 сумма стл.7-9 стр.15+Ф.K1r разд.1 стл.26 стр.15+Ф.K1r разд.1 стл.27 стр.15</t>
  </si>
  <si>
    <t>Ф.K1r разд.1 стл.1 стр.16=Ф.K1r разд.1 сумма стл.7-9 стр.16+Ф.K1r разд.1 стл.26 стр.16+Ф.K1r разд.1 стл.27 стр.16</t>
  </si>
  <si>
    <t>Ф.K1r разд.1 стл.1 стр.17=Ф.K1r разд.1 сумма стл.7-9 стр.17+Ф.K1r разд.1 стл.26 стр.17+Ф.K1r разд.1 стл.27 стр.17</t>
  </si>
  <si>
    <t>Ф.K1r разд.1 стл.1 стр.18=Ф.K1r разд.1 сумма стл.7-9 стр.18+Ф.K1r разд.1 стл.26 стр.18+Ф.K1r разд.1 стл.27 стр.18</t>
  </si>
  <si>
    <t>Ф.K1r разд.1 стл.1 стр.19=Ф.K1r разд.1 сумма стл.7-9 стр.19+Ф.K1r разд.1 стл.26 стр.19+Ф.K1r разд.1 стл.27 стр.19</t>
  </si>
  <si>
    <t>Ф.K1r разд.1 стл.1 стр.20=Ф.K1r разд.1 сумма стл.7-9 стр.20+Ф.K1r разд.1 стл.26 стр.20+Ф.K1r разд.1 стл.27 стр.20</t>
  </si>
  <si>
    <t>Ф.K1r разд.1 стл.1 стр.21=Ф.K1r разд.1 сумма стл.7-9 стр.21+Ф.K1r разд.1 стл.26 стр.21+Ф.K1r разд.1 стл.27 стр.21</t>
  </si>
  <si>
    <t>Ф.K1r разд.1 стл.1 стр.22=Ф.K1r разд.1 сумма стл.7-9 стр.22+Ф.K1r разд.1 стл.26 стр.22+Ф.K1r разд.1 стл.27 стр.22</t>
  </si>
  <si>
    <t>Ф.K1r разд.1 стл.1 стр.23=Ф.K1r разд.1 сумма стл.7-9 стр.23+Ф.K1r разд.1 стл.26 стр.23+Ф.K1r разд.1 стл.27 стр.23</t>
  </si>
  <si>
    <t>Ф.K1r разд.1 стл.1 стр.24=Ф.K1r разд.1 сумма стл.7-9 стр.24+Ф.K1r разд.1 стл.26 стр.24+Ф.K1r разд.1 стл.27 стр.24</t>
  </si>
  <si>
    <t>Ф.K1r разд.1 стл.1 стр.25=Ф.K1r разд.1 сумма стл.7-9 стр.25+Ф.K1r разд.1 стл.26 стр.25+Ф.K1r разд.1 стл.27 стр.25</t>
  </si>
  <si>
    <t>Ф.K1r разд.1 стл.1 стр.26=Ф.K1r разд.1 сумма стл.7-9 стр.26+Ф.K1r разд.1 стл.26 стр.26+Ф.K1r разд.1 стл.27 стр.26</t>
  </si>
  <si>
    <t>Ф.K1r разд.1 стл.1 стр.27=Ф.K1r разд.1 сумма стл.7-9 стр.27+Ф.K1r разд.1 стл.26 стр.27+Ф.K1r разд.1 стл.27 стр.27</t>
  </si>
  <si>
    <t>Ф.K1r разд.1 стл.1 стр.28=Ф.K1r разд.1 сумма стл.7-9 стр.28+Ф.K1r разд.1 стл.26 стр.28+Ф.K1r разд.1 стл.27 стр.28</t>
  </si>
  <si>
    <t>Ф.K1r разд.1 стл.1 стр.29=Ф.K1r разд.1 сумма стл.7-9 стр.29+Ф.K1r разд.1 стл.26 стр.29+Ф.K1r разд.1 стл.27 стр.29</t>
  </si>
  <si>
    <t>Ф.K1r разд.1 стл.1 стр.1=Ф.K1r разд.1 сумма стл.7-9 стр.1+Ф.K1r разд.1 стл.26 стр.1+Ф.K1r разд.1 стл.27 стр.1</t>
  </si>
  <si>
    <t>Ф.K1r разд.2 стл.29 стр.1=0</t>
  </si>
  <si>
    <t>K1 - раздел 2 графа 29 не заполняется</t>
  </si>
  <si>
    <t>Ф.K1r разд.2 стл.29 стр.2=0</t>
  </si>
  <si>
    <t>Ф.K1r разд.2 стл.29 стр.3=0</t>
  </si>
  <si>
    <t>Ф.K1r разд.2 стл.29 стр.4=0</t>
  </si>
  <si>
    <t>Ф.K1r разд.2 стл.29 стр.5=0</t>
  </si>
  <si>
    <t>Ф.K1r разд.2 стл.29 стр.6=0</t>
  </si>
  <si>
    <t>Ф.K1r разд.2 стл.29 стр.7=0</t>
  </si>
  <si>
    <t>Ф.K1r разд.2 стл.29 стр.8=0</t>
  </si>
  <si>
    <t>Ф.K1r разд.2 стл.29 стр.9=0</t>
  </si>
  <si>
    <t>Ф.K1r разд.2 стл.29 стр.10=0</t>
  </si>
  <si>
    <t>Ф.K1r разд.2 стл.29 стр.11=0</t>
  </si>
  <si>
    <t>Ф.K1r разд.2 стл.29 стр.12=0</t>
  </si>
  <si>
    <t>Ф.K1r разд.2 стл.29 стр.13=0</t>
  </si>
  <si>
    <t>Ф.K1r разд.2 стл.29 стр.14=0</t>
  </si>
  <si>
    <t>Ф.K1r разд.2 стл.29 стр.15=0</t>
  </si>
  <si>
    <t>Ф.K1r разд.2 стл.29 стр.16=0</t>
  </si>
  <si>
    <t>Ф.K1r разд.2 стл.29 стр.17=0</t>
  </si>
  <si>
    <t>Ф.K1r разд.2 стл.29 стр.18=0</t>
  </si>
  <si>
    <t>Ф.K1r разд.2 стл.29 стр.19=0</t>
  </si>
  <si>
    <t>Ф.K1r разд.2 стл.29 стр.20=0</t>
  </si>
  <si>
    <t>Ф.K1r разд.2 стл.29 стр.21=0</t>
  </si>
  <si>
    <t>Ф.k1r разд.1 стл.26 стр.1=0</t>
  </si>
  <si>
    <t>k1 - раздел 1 графа 26 требует подтверждение статус осужденного - военнослужащий</t>
  </si>
  <si>
    <t>Ф.k1r разд.1 стл.26 стр.2=0</t>
  </si>
  <si>
    <t>Ф.k1r разд.1 стл.26 стр.3=0</t>
  </si>
  <si>
    <t>Ф.k1r разд.1 стл.26 стр.4=0</t>
  </si>
  <si>
    <t>Ф.k1r разд.1 стл.26 стр.5=0</t>
  </si>
  <si>
    <t>Текущая дата печати:</t>
  </si>
  <si>
    <t>Код:</t>
  </si>
  <si>
    <t>Наименование получателя</t>
  </si>
  <si>
    <t>Подтверждение: внести реквизиты приговоров</t>
  </si>
  <si>
    <t>Ф.k1r разд.1 стл.26 стр.6=0</t>
  </si>
  <si>
    <t>Ф.k1r разд.1 стл.26 стр.7=0</t>
  </si>
  <si>
    <t>Ф.k1r разд.1 стл.26 стр.8=0</t>
  </si>
  <si>
    <t>Ф.k1r разд.1 стл.26 стр.9=0</t>
  </si>
  <si>
    <t>Ф.k1r разд.1 стл.26 стр.10=0</t>
  </si>
  <si>
    <t>Ф.k1r разд.1 стл.26 стр.11=0</t>
  </si>
  <si>
    <t>Ф.k1r разд.1 стл.26 стр.12=0</t>
  </si>
  <si>
    <t>Ф.k1r разд.1 стл.26 стр.13=0</t>
  </si>
  <si>
    <t>Ф.k1r разд.1 стл.26 стр.14=0</t>
  </si>
  <si>
    <t>Ф.k1r разд.1 стл.26 стр.15=0</t>
  </si>
  <si>
    <t>Ф.k1r разд.1 стл.26 стр.16=0</t>
  </si>
  <si>
    <t>Ф.k1r разд.1 стл.26 стр.17=0</t>
  </si>
  <si>
    <t>Ф.k1r разд.1 стл.26 стр.18=0</t>
  </si>
  <si>
    <t>Ф.k1r разд.1 стл.26 стр.19=0</t>
  </si>
  <si>
    <t>Ф.k1r разд.1 стл.26 стр.20=0</t>
  </si>
  <si>
    <t>Ф.k1r разд.1 стл.26 стр.21=0</t>
  </si>
  <si>
    <t>Ф.k1r разд.1 стл.26 стр.22=0</t>
  </si>
  <si>
    <t>Ф.k1r разд.1 стл.26 стр.23=0</t>
  </si>
  <si>
    <t>Ф.k1r разд.1 стл.26 стр.24=0</t>
  </si>
  <si>
    <t>Ф.k1r разд.1 стл.26 стр.25=0</t>
  </si>
  <si>
    <t>Ф.k1r разд.1 стл.26 стр.26=0</t>
  </si>
  <si>
    <t>Ф.k1r разд.1 стл.26 стр.27=0</t>
  </si>
  <si>
    <t>Ф.k1r разд.1 стл.26 стр.28=0</t>
  </si>
  <si>
    <t>Ф.k1r разд.1 стл.26 стр.29=0</t>
  </si>
  <si>
    <t>Ф.K1r разд.1 стл.1 стр.1=Ф.K1r разд.1 сумма стл.2-3 стр.1</t>
  </si>
  <si>
    <t>k1r - гр.1 раздела 1 д.б. равна сумме гр. 2-3 раздела 1</t>
  </si>
  <si>
    <t>Ф.K1r разд.1 стл.1 стр.2=Ф.K1r разд.1 сумма стл.2-3 стр.2</t>
  </si>
  <si>
    <t>Ф.K1r разд.1 стл.1 стр.3=Ф.K1r разд.1 сумма стл.2-3 стр.3</t>
  </si>
  <si>
    <t>Ф.K1r разд.1 стл.1 стр.4=Ф.K1r разд.1 сумма стл.2-3 стр.4</t>
  </si>
  <si>
    <t>Ф.K1r разд.1 стл.1 стр.5=Ф.K1r разд.1 сумма стл.2-3 стр.5</t>
  </si>
  <si>
    <t>Ф.K1r разд.1 стл.1 стр.6=Ф.K1r разд.1 сумма стл.2-3 стр.6</t>
  </si>
  <si>
    <t>Ф.K1r разд.1 стл.1 стр.7=Ф.K1r разд.1 сумма стл.2-3 стр.7</t>
  </si>
  <si>
    <t>Ф.K1r разд.1 стл.1 стр.8=Ф.K1r разд.1 сумма стл.2-3 стр.8</t>
  </si>
  <si>
    <t>Ф.K1r разд.1 стл.1 стр.9=Ф.K1r разд.1 сумма стл.2-3 стр.9</t>
  </si>
  <si>
    <t>Ф.K1r разд.1 стл.1 стр.10=Ф.K1r разд.1 сумма стл.2-3 стр.10</t>
  </si>
  <si>
    <t>Ф.K1r разд.1 стл.1 стр.11=Ф.K1r разд.1 сумма стл.2-3 стр.11</t>
  </si>
  <si>
    <t>Ф.K1r разд.1 стл.1 стр.12=Ф.K1r разд.1 сумма стл.2-3 стр.12</t>
  </si>
  <si>
    <t>Ф.K1r разд.1 стл.1 стр.13=Ф.K1r разд.1 сумма стл.2-3 стр.13</t>
  </si>
  <si>
    <t>Ф.K1r разд.1 стл.1 стр.14=Ф.K1r разд.1 сумма стл.2-3 стр.14</t>
  </si>
  <si>
    <t>Ф.K1r разд.1 стл.1 стр.15=Ф.K1r разд.1 сумма стл.2-3 стр.15</t>
  </si>
  <si>
    <t>Ф.K1r разд.1 стл.1 стр.16=Ф.K1r разд.1 сумма стл.2-3 стр.16</t>
  </si>
  <si>
    <t>Ф.K1r разд.1 стл.1 стр.17=Ф.K1r разд.1 сумма стл.2-3 стр.17</t>
  </si>
  <si>
    <t>Ф.K1r разд.1 стл.1 стр.18=Ф.K1r разд.1 сумма стл.2-3 стр.18</t>
  </si>
  <si>
    <t>Ф.K1r разд.1 стл.1 стр.19=Ф.K1r разд.1 сумма стл.2-3 стр.19</t>
  </si>
  <si>
    <t>Ф.K1r разд.1 стл.1 стр.20=Ф.K1r разд.1 сумма стл.2-3 стр.20</t>
  </si>
  <si>
    <t>Ф.K1r разд.1 стл.1 стр.21=Ф.K1r разд.1 сумма стл.2-3 стр.21</t>
  </si>
  <si>
    <t>Ф.K1r разд.1 стл.1 стр.22=Ф.K1r разд.1 сумма стл.2-3 стр.22</t>
  </si>
  <si>
    <t>Ф.K1r разд.1 стл.1 стр.23=Ф.K1r разд.1 сумма стл.2-3 стр.23</t>
  </si>
  <si>
    <t>Ф.K1r разд.1 стл.1 стр.24=Ф.K1r разд.1 сумма стл.2-3 стр.24</t>
  </si>
  <si>
    <t>Ф.K1r разд.1 стл.1 стр.25=Ф.K1r разд.1 сумма стл.2-3 стр.25</t>
  </si>
  <si>
    <t>Ф.K1r разд.1 стл.1 стр.26=Ф.K1r разд.1 сумма стл.2-3 стр.26</t>
  </si>
  <si>
    <t>Ф.K1r разд.1 стл.1 стр.27=Ф.K1r разд.1 сумма стл.2-3 стр.27</t>
  </si>
  <si>
    <t>Ф.K1r разд.1 стл.1 стр.28=Ф.K1r разд.1 сумма стл.2-3 стр.28</t>
  </si>
  <si>
    <t>Ф.K1r разд.1 стл.1 стр.29=Ф.K1r разд.1 сумма стл.2-3 стр.29</t>
  </si>
  <si>
    <t>Ф.K1r разд.1 стл.1 сумма стр.22-29=Ф.K1r разд.1 стл.1 стр.15</t>
  </si>
  <si>
    <t>K1 - раздел 1 сумма строк 22-29 должна быть равна строке 15</t>
  </si>
  <si>
    <t>Ф.K1r разд.1 стл.2 сумма стр.22-29=Ф.K1r разд.1 стл.2 стр.15</t>
  </si>
  <si>
    <t>Ф.K1r разд.1 стл.3 сумма стр.22-29=Ф.K1r разд.1 стл.3 стр.15</t>
  </si>
  <si>
    <t>Ф.K1r разд.1 стл.4 сумма стр.22-29=Ф.K1r разд.1 стл.4 стр.15</t>
  </si>
  <si>
    <t>Ф.K1r разд.1 стл.5 сумма стр.22-29=Ф.K1r разд.1 стл.5 стр.15</t>
  </si>
  <si>
    <t>Ф.K1r разд.1 стл.6 сумма стр.22-29=Ф.K1r разд.1 стл.6 стр.15</t>
  </si>
  <si>
    <t>Ф.K1r разд.1 стл.7 сумма стр.22-29=Ф.K1r разд.1 стл.7 стр.15</t>
  </si>
  <si>
    <t>Ф.K1r разд.1 стл.8 сумма стр.22-29=Ф.K1r разд.1 стл.8 стр.15</t>
  </si>
  <si>
    <t>Ф.K1r разд.1 стл.9 сумма стр.22-29=Ф.K1r разд.1 стл.9 стр.15</t>
  </si>
  <si>
    <t>Ф.K1r разд.1 стл.10 сумма стр.22-29=Ф.K1r разд.1 стл.10 стр.15</t>
  </si>
  <si>
    <t>Ф.K1r разд.1 стл.11 сумма стр.22-29=Ф.K1r разд.1 стл.11 стр.15</t>
  </si>
  <si>
    <t>Ф.K1r разд.1 стл.12 сумма стр.22-29=Ф.K1r разд.1 стл.12 стр.15</t>
  </si>
  <si>
    <t>Ф.K1r разд.1 стл.13 сумма стр.22-29=Ф.K1r разд.1 стл.13 стр.15</t>
  </si>
  <si>
    <t>Ф.K1r разд.1 стл.14 сумма стр.22-29=Ф.K1r разд.1 стл.14 стр.15</t>
  </si>
  <si>
    <t>Ф.K1r разд.1 стл.15 сумма стр.22-29=Ф.K1r разд.1 стл.15 стр.15</t>
  </si>
  <si>
    <t>Ф.K1r разд.1 стл.16 сумма стр.22-29=Ф.K1r разд.1 стл.16 стр.15</t>
  </si>
  <si>
    <t>Ф.K1r разд.1 стл.17 сумма стр.22-29=Ф.K1r разд.1 стл.17 стр.15</t>
  </si>
  <si>
    <t>Ф.K1r разд.1 стл.18 сумма стр.22-29=Ф.K1r разд.1 стл.18 стр.15</t>
  </si>
  <si>
    <t>Ф.K1r разд.1 стл.19 сумма стр.22-29=Ф.K1r разд.1 стл.19 стр.15</t>
  </si>
  <si>
    <t>Ф.K1r разд.1 стл.20 сумма стр.22-29=Ф.K1r разд.1 стл.20 стр.15</t>
  </si>
  <si>
    <t>Ф.K1r разд.1 стл.21 сумма стр.22-29=Ф.K1r разд.1 стл.21 стр.15</t>
  </si>
  <si>
    <t>Ф.K1r разд.1 стл.22 сумма стр.22-29=Ф.K1r разд.1 стл.22 стр.15</t>
  </si>
  <si>
    <t>Ф.K1r разд.1 стл.23 сумма стр.22-29=Ф.K1r разд.1 стл.23 стр.15</t>
  </si>
  <si>
    <t>Ф.K1r разд.1 стл.24 сумма стр.22-29=Ф.K1r разд.1 стл.24 стр.15</t>
  </si>
  <si>
    <t>Ф.K1r разд.1 стл.25 сумма стр.22-29=Ф.K1r разд.1 стл.25 стр.15</t>
  </si>
  <si>
    <t>Ф.K1r разд.1 стл.26 сумма стр.22-29=Ф.K1r разд.1 стл.26 стр.15</t>
  </si>
  <si>
    <t>Ф.K1r разд.1 стл.27 сумма стр.22-29=Ф.K1r разд.1 стл.27 стр.15</t>
  </si>
  <si>
    <t>Ф.K1r разд.2 стл.2 стр.1=Ф.K1r разд.2 стл.21 стр.1+Ф.K1r разд.2 стл.22 стр.1</t>
  </si>
  <si>
    <t>Ф.K1r разд.2 стл.2 стр.2=Ф.K1r разд.2 стл.21 стр.2+Ф.K1r разд.2 стл.22 стр.2</t>
  </si>
  <si>
    <t>Ф.K1r разд.2 стл.2 стр.3=Ф.K1r разд.2 стл.21 стр.3+Ф.K1r разд.2 стл.22 стр.3</t>
  </si>
  <si>
    <t>Ф.K1r разд.2 стл.2 стр.4=Ф.K1r разд.2 стл.21 стр.4+Ф.K1r разд.2 стл.22 стр.4</t>
  </si>
  <si>
    <t>Ф.K1r разд.2 стл.2 стр.5=Ф.K1r разд.2 стл.21 стр.5+Ф.K1r разд.2 стл.22 стр.5</t>
  </si>
  <si>
    <t>Ф.K1r разд.2 стл.2 стр.6=Ф.K1r разд.2 стл.21 стр.6+Ф.K1r разд.2 стл.22 стр.6</t>
  </si>
  <si>
    <t>Ф.K1r разд.2 стл.2 стр.7=Ф.K1r разд.2 стл.21 стр.7+Ф.K1r разд.2 стл.22 стр.7</t>
  </si>
  <si>
    <t>Ф.K1r разд.2 стл.2 стр.8=Ф.K1r разд.2 стл.21 стр.8+Ф.K1r разд.2 стл.22 стр.8</t>
  </si>
  <si>
    <t>Ф.K1r разд.2 стл.2 стр.9=Ф.K1r разд.2 стл.21 стр.9+Ф.K1r разд.2 стл.22 стр.9</t>
  </si>
  <si>
    <t>Ф.K1r разд.2 стл.2 стр.10=Ф.K1r разд.2 стл.21 стр.10+Ф.K1r разд.2 стл.22 стр.10</t>
  </si>
  <si>
    <t>Ф.K1r разд.2 стл.2 стр.11=Ф.K1r разд.2 стл.21 стр.11+Ф.K1r разд.2 стл.22 стр.11</t>
  </si>
  <si>
    <t>Ф.K1r разд.2 стл.2 стр.12=Ф.K1r разд.2 стл.21 стр.12+Ф.K1r разд.2 стл.22 стр.12</t>
  </si>
  <si>
    <t>Ф.K1r разд.2 стл.2 стр.13=Ф.K1r разд.2 стл.21 стр.13+Ф.K1r разд.2 стл.22 стр.13</t>
  </si>
  <si>
    <t>Ф.K1r разд.2 стл.2 стр.14=Ф.K1r разд.2 стл.21 стр.14+Ф.K1r разд.2 стл.22 стр.14</t>
  </si>
  <si>
    <t>Ф.K1r разд.2 стл.2 стр.15=Ф.K1r разд.2 стл.21 стр.15+Ф.K1r разд.2 стл.22 стр.15</t>
  </si>
  <si>
    <t>Ф.K1r разд.2 стл.2 стр.16=Ф.K1r разд.2 стл.21 стр.16+Ф.K1r разд.2 стл.22 стр.16</t>
  </si>
  <si>
    <t>Ф.K1r разд.2 стл.2 стр.17=Ф.K1r разд.2 стл.21 стр.17+Ф.K1r разд.2 стл.22 стр.17</t>
  </si>
  <si>
    <t>Ф.K1r разд.2 стл.2 стр.18=Ф.K1r разд.2 стл.21 стр.18+Ф.K1r разд.2 стл.22 стр.18</t>
  </si>
  <si>
    <t>Ф.K1r разд.2 стл.2 стр.19=Ф.K1r разд.2 стл.21 стр.19+Ф.K1r разд.2 стл.22 стр.19</t>
  </si>
  <si>
    <t>Ф.K1r разд.2 стл.2 стр.20=Ф.K1r разд.2 стл.21 стр.20+Ф.K1r разд.2 стл.22 стр.20</t>
  </si>
  <si>
    <t>Ф.K1r разд.2 стл.2 стр.21=Ф.K1r разд.2 стл.21 стр.21+Ф.K1r разд.2 стл.22 стр.21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</si>
  <si>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</si>
  <si>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</si>
  <si>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</si>
  <si>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</si>
  <si>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</si>
  <si>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</si>
  <si>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</si>
  <si>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</si>
  <si>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</si>
  <si>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</si>
  <si>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</si>
  <si>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</si>
  <si>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</si>
  <si>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</si>
  <si>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</si>
  <si>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</si>
  <si>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</si>
  <si>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</si>
  <si>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</si>
  <si>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</si>
  <si>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</si>
  <si>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</si>
  <si>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</si>
  <si>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</si>
  <si>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</si>
  <si>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</si>
  <si>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</si>
  <si>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Раздел 1. СОСТАВ ОСУЖДЕННЫХ</t>
  </si>
  <si>
    <t>Виды преступлений</t>
  </si>
  <si>
    <t>Статьи УК РФ</t>
  </si>
  <si>
    <t>№ стр.</t>
  </si>
  <si>
    <t>ВСЕГО ОСУЖДЕНО</t>
  </si>
  <si>
    <t>В возрасте 14-15 лет</t>
  </si>
  <si>
    <t>В возрасте 16-17 лет</t>
  </si>
  <si>
    <t>Женского пола</t>
  </si>
  <si>
    <t>Воспитывались в семье с одним родителем</t>
  </si>
  <si>
    <t>Воспитывались вне семьи</t>
  </si>
  <si>
    <t>По роду занятий: учащиеся</t>
  </si>
  <si>
    <t>работавшие</t>
  </si>
  <si>
    <t>не учившиеся и не работавшие</t>
  </si>
  <si>
    <t>из них нетрудоспособные</t>
  </si>
  <si>
    <t>Совершили преступления: в алкогольном опьянении</t>
  </si>
  <si>
    <t>в наркотическом и ином опьянении</t>
  </si>
  <si>
    <t>Совершили преступление в группе</t>
  </si>
  <si>
    <t>из них с участием взрослых</t>
  </si>
  <si>
    <t>из них ранее осужденные к лишению свободы</t>
  </si>
  <si>
    <t>В том числе (из гр.15) не отбывшие 
предыдущее наказание: 
лишение свободы</t>
  </si>
  <si>
    <t>условное осуждение</t>
  </si>
  <si>
    <t>иные меры</t>
  </si>
  <si>
    <t>Юридически несудимые: судимости сняты и 
погашены</t>
  </si>
  <si>
    <t xml:space="preserve">Освобождались от угол. ответственности </t>
  </si>
  <si>
    <t>Подвергались иным принуд. мерам 
воспитательного характера</t>
  </si>
  <si>
    <t>Состояли на учете в спец. государственном органе</t>
  </si>
  <si>
    <t>А</t>
  </si>
  <si>
    <t>Б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</si>
  <si>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</si>
  <si>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</si>
  <si>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</si>
  <si>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</t>
  </si>
  <si>
    <t>Изнасилование</t>
  </si>
  <si>
    <t>Насильственные действия сексуального характера</t>
  </si>
  <si>
    <t>Кража</t>
  </si>
  <si>
    <t>Грабеж</t>
  </si>
  <si>
    <t>Разбой</t>
  </si>
  <si>
    <t>Вымогательство</t>
  </si>
  <si>
    <t>Угон транспортных средств без цели хищения</t>
  </si>
  <si>
    <t>Хулиганство</t>
  </si>
  <si>
    <t>Незаконные действия, связанные с оружием, БП, ВВ и ВУ</t>
  </si>
  <si>
    <t>222-226</t>
  </si>
  <si>
    <t>Преступления, связанные с наркотиками и психотропными средствами</t>
  </si>
  <si>
    <t>228-233</t>
  </si>
  <si>
    <t>Прочие преступления</t>
  </si>
  <si>
    <t>ВСЕГО</t>
  </si>
  <si>
    <t>105-360</t>
  </si>
  <si>
    <t>Преступления небольшой тяжести</t>
  </si>
  <si>
    <t>Преступления средней тяжести</t>
  </si>
  <si>
    <t>Тяжкие преступления</t>
  </si>
  <si>
    <t>Особо тяжкие преступления</t>
  </si>
  <si>
    <t>Осужденные женского пола</t>
  </si>
  <si>
    <t>Осужденные с неснятой и непогашенной судимостью</t>
  </si>
  <si>
    <t>Раздел 2. НАЗНАЧЕНИЕ НАКАЗАНИЙ</t>
  </si>
  <si>
    <t>В том числе в сроки:                            
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</si>
  <si>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</si>
  <si>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</si>
  <si>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</si>
  <si>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</si>
  <si>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</si>
  <si>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Исправительные работы</t>
  </si>
  <si>
    <t>Лишение права заниматься 
опр. деятельностью</t>
  </si>
  <si>
    <t>Штраф</t>
  </si>
  <si>
    <t>Условное осуждение 
к лишению свободы</t>
  </si>
  <si>
    <t>Условное осуждение 
к исправ. работам</t>
  </si>
  <si>
    <t>Освобождено осужденных 
от наказания : по амнистии - 
от лишения свободы</t>
  </si>
  <si>
    <t>по амнистии – от иных мер</t>
  </si>
  <si>
    <t>по др. основаниям – от лишения 
свободы</t>
  </si>
  <si>
    <t>по др. основаниям – от иных мер</t>
  </si>
  <si>
    <t>Особенности назначения наказаний лишения свободы: ниже низшего 
предела</t>
  </si>
  <si>
    <t>Выше верхнего предела : при 
совокупности преступлений</t>
  </si>
  <si>
    <t>Выше верхнего предела : при 
совокупности приговоров</t>
  </si>
  <si>
    <t>Воспитательная колония общего 
режима</t>
  </si>
  <si>
    <t>Иные меры ниже низшего предела</t>
  </si>
  <si>
    <t>Назначен более мягкий вид наказания: вместо лишения свободы</t>
  </si>
  <si>
    <t>Вместо иных мер наказания</t>
  </si>
  <si>
    <t>Обязательные работы</t>
  </si>
  <si>
    <t>Руководитель отчета</t>
  </si>
  <si>
    <t>Фамилия И.О.                            подпись</t>
  </si>
  <si>
    <t>Должностное лицо, 
ответственное за составление отчета</t>
  </si>
  <si>
    <t>М.П.</t>
  </si>
  <si>
    <t>номер телефона</t>
  </si>
  <si>
    <t>дата составления отчета</t>
  </si>
  <si>
    <t>Форма № 12</t>
  </si>
  <si>
    <t>ОТЧЕТ ОБ ОСУЖДЕННЫХ, СОВЕРШИВШИХ ПРЕСТУПЛЕНИЯ В НЕСОВЕРШЕННОЛЕТНЕМ ВОЗРАСТЕ</t>
  </si>
  <si>
    <t>Cтатус</t>
  </si>
  <si>
    <t>Код формулы</t>
  </si>
  <si>
    <t>Формула</t>
  </si>
  <si>
    <t>Описание формулы</t>
  </si>
  <si>
    <t>Др. виды колоний лицу, достигшему на момент вынесения приговора 18 лет</t>
  </si>
  <si>
    <t>Окружные (флотские) военные суды</t>
  </si>
  <si>
    <t>Федеральной службе государственной статистики</t>
  </si>
  <si>
    <t>в согласованные сроки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</si>
  <si>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</si>
  <si>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</si>
  <si>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</si>
  <si>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</si>
  <si>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</si>
  <si>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</si>
  <si>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</si>
  <si>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</si>
  <si>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</si>
  <si>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</si>
  <si>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</si>
  <si>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</si>
  <si>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</si>
  <si>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</si>
  <si>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</si>
  <si>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</si>
  <si>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</si>
  <si>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</si>
  <si>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</si>
  <si>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</si>
  <si>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</si>
  <si>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</si>
  <si>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</si>
  <si>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</si>
  <si>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</si>
  <si>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</si>
  <si>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</si>
  <si>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</si>
  <si>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</si>
  <si>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</si>
  <si>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</si>
  <si>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</si>
  <si>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</si>
  <si>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</si>
  <si>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</si>
  <si>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</si>
  <si>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</si>
  <si>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</si>
  <si>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</si>
  <si>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</si>
  <si>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</si>
  <si>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</si>
  <si>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</si>
  <si>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</si>
  <si>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</si>
  <si>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</si>
  <si>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</si>
  <si>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</si>
  <si>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</si>
  <si>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</si>
  <si>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</si>
  <si>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</si>
  <si>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</si>
  <si>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</si>
  <si>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</si>
  <si>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</si>
  <si>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</si>
  <si>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</si>
  <si>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</si>
  <si>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</si>
  <si>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</si>
  <si>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</si>
  <si>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</si>
  <si>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</si>
  <si>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</si>
  <si>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</si>
  <si>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</si>
  <si>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</si>
  <si>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</si>
  <si>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</si>
  <si>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</si>
  <si>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</si>
  <si>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</si>
  <si>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</si>
  <si>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</si>
  <si>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</si>
  <si>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</si>
  <si>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</si>
  <si>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</si>
  <si>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</si>
  <si>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</si>
  <si>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</si>
  <si>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</si>
  <si>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</si>
  <si>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Ограничение по военной службе, содержание в дисцип. в/ч.</t>
  </si>
  <si>
    <t>По роду занятий - курсанты военных училищ</t>
  </si>
  <si>
    <t>Отбывающие наказание в местах лишения свободы</t>
  </si>
  <si>
    <t>Лишение свободы на определенный срок</t>
  </si>
  <si>
    <t>Штраф как основной вид наказания</t>
  </si>
  <si>
    <t>Условное осуждение к лишению свободы</t>
  </si>
  <si>
    <t>Условное осуждение к иным мерам</t>
  </si>
  <si>
    <t>По приговору освобождено осужденных от наказания</t>
  </si>
  <si>
    <t>Иные основные виды наказания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</si>
  <si>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</si>
  <si>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</si>
  <si>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Ф.K1r разд.1 стл.1 стр.18=Ф.K1r разд.2 стл.1 стр.18</t>
  </si>
  <si>
    <t>k1 - ф.12/1 стр.18 гр.1 (Тяжкие прест.) д.б. равна ф.12/2 стр.18 гр.1</t>
  </si>
  <si>
    <t>Ф.K1r разд.1 стл.1 стр.17=Ф.K1r разд.2 стл.1 стр.17</t>
  </si>
  <si>
    <t>k1 - ф.12/1 стр.17 гр.1 (Прест. средн. тяж.) д.б. равна ф.12/2 стр.17 гр.1</t>
  </si>
  <si>
    <t>Ф.K1r разд.1 стл.1 стр.16=Ф.K1r разд.2 стл.1 стр.16</t>
  </si>
  <si>
    <t>k1 - ф.12/1 стр.16 гр.1 (Прест. небол. тяж.) д.б. равна ф.12/2 стр.16 гр.1</t>
  </si>
  <si>
    <t>Ф.K1r разд.1 стл.16 стр.15=Ф.K1r разд.1 стл.16 стр.21</t>
  </si>
  <si>
    <t>k1 - ф.12/1 стр.15 для каждой из граф 16-19 д.б. равна ф.12/1 стр.21 для каждой из граф 16-19</t>
  </si>
  <si>
    <t>Ф.K1r разд.1 стл.17 стр.15=Ф.K1r разд.1 стл.17 стр.21</t>
  </si>
  <si>
    <t>Ф.K1r разд.1 стл.18 стр.15=Ф.K1r разд.1 стл.18 стр.21</t>
  </si>
  <si>
    <t>Ф.K1r разд.1 стл.19 стр.15=Ф.K1r разд.1 стл.19 стр.21</t>
  </si>
  <si>
    <t>Ф.K1r разд.2 стл.1 стр.1=Ф.K1r разд.1 стл.1 стр.1</t>
  </si>
  <si>
    <t>k1 - ф.12/2 для каждой из строк 1-14 гр.1 д.б. равна ф.12/1 для каждой из строк 1-14 гр.1</t>
  </si>
  <si>
    <t>Ф.K1r разд.2 стл.1 стр.2=Ф.K1r разд.1 стл.1 стр.2</t>
  </si>
  <si>
    <t>Ф.K1r разд.2 стл.1 стр.3=Ф.K1r разд.1 стл.1 стр.3</t>
  </si>
  <si>
    <t>Ф.K1r разд.2 стл.1 стр.4=Ф.K1r разд.1 стл.1 стр.4</t>
  </si>
  <si>
    <t>Ф.K1r разд.2 стл.1 стр.5=Ф.K1r разд.1 стл.1 стр.5</t>
  </si>
  <si>
    <t>Ф.K1r разд.2 стл.1 стр.6=Ф.K1r разд.1 стл.1 стр.6</t>
  </si>
  <si>
    <t>Ф.K1r разд.2 стл.1 стр.7=Ф.K1r разд.1 стл.1 стр.7</t>
  </si>
  <si>
    <t>Ф.K1r разд.2 стл.1 стр.8=Ф.K1r разд.1 стл.1 стр.8</t>
  </si>
  <si>
    <t>Ф.K1r разд.2 стл.1 стр.9=Ф.K1r разд.1 стл.1 стр.9</t>
  </si>
  <si>
    <t>Ф.K1r разд.2 стл.1 стр.10=Ф.K1r разд.1 стл.1 стр.10</t>
  </si>
  <si>
    <t>Ф.K1r разд.2 стл.1 стр.11=Ф.K1r разд.1 стл.1 стр.11</t>
  </si>
  <si>
    <t>Ф.K1r разд.2 стл.1 стр.12=Ф.K1r разд.1 стл.1 стр.12</t>
  </si>
  <si>
    <t>Ф.K1r разд.2 стл.1 стр.13=Ф.K1r разд.1 стл.1 стр.13</t>
  </si>
  <si>
    <t>Ф.K1r разд.2 стл.1 стр.14=Ф.K1r разд.1 стл.1 стр.14</t>
  </si>
  <si>
    <t>Ф.K1r разд.2 стл.1 стр.15=Ф.K1r разд.2 стл.1 сумма стр.1-14</t>
  </si>
  <si>
    <t>k1r - стр.15 раздела 2 д.б. равна сумме стр. 1-14 раздела 2</t>
  </si>
  <si>
    <t>Ф.K1r разд.2 стл.2 стр.15=Ф.K1r разд.2 стл.2 сумма стр.1-14</t>
  </si>
  <si>
    <t>Ф.K1r разд.2 стл.3 стр.15=Ф.K1r разд.2 стл.3 сумма стр.1-14</t>
  </si>
  <si>
    <t>Ф.K1r разд.2 стл.4 стр.15=Ф.K1r разд.2 стл.4 сумма стр.1-14</t>
  </si>
  <si>
    <t>Ф.K1r разд.2 стл.5 стр.15=Ф.K1r разд.2 стл.5 сумма стр.1-14</t>
  </si>
  <si>
    <t>Ф.K1r разд.2 стл.6 стр.15=Ф.K1r разд.2 стл.6 сумма стр.1-14</t>
  </si>
  <si>
    <t>Ф.K1r разд.2 стл.7 стр.15=Ф.K1r разд.2 стл.7 сумма стр.1-14</t>
  </si>
  <si>
    <t>Ф.K1r разд.2 стл.8 стр.15=Ф.K1r разд.2 стл.8 сумма стр.1-14</t>
  </si>
  <si>
    <t>Ф.K1r разд.2 стл.9 стр.15=Ф.K1r разд.2 стл.9 сумма стр.1-14</t>
  </si>
  <si>
    <t>Ф.K1r разд.2 стл.10 стр.15=Ф.K1r разд.2 стл.10 сумма стр.1-14</t>
  </si>
  <si>
    <t>Ф.K1r разд.2 стл.11 стр.15=Ф.K1r разд.2 стл.11 сумма стр.1-14</t>
  </si>
  <si>
    <t>Ф.K1r разд.2 стл.12 стр.15=Ф.K1r разд.2 стл.12 сумма стр.1-14</t>
  </si>
  <si>
    <t>Ф.K1r разд.2 стл.13 стр.15=Ф.K1r разд.2 стл.13 сумма стр.1-14</t>
  </si>
  <si>
    <t>Ф.K1r разд.2 стл.14 стр.15=Ф.K1r разд.2 стл.14 сумма стр.1-14</t>
  </si>
  <si>
    <t>Ф.K1r разд.2 стл.15 стр.15=Ф.K1r разд.2 стл.15 сумма стр.1-14</t>
  </si>
  <si>
    <t>Ф.K1r разд.2 стл.16 стр.15=Ф.K1r разд.2 стл.16 сумма стр.1-14</t>
  </si>
  <si>
    <t>Ф.K1r разд.2 стл.17 стр.15=Ф.K1r разд.2 стл.17 сумма стр.1-14</t>
  </si>
  <si>
    <t>Ф.K1r разд.2 стл.18 стр.15=Ф.K1r разд.2 стл.18 сумма стр.1-14</t>
  </si>
  <si>
    <t>Ф.K1r разд.2 стл.19 стр.15=Ф.K1r разд.2 стл.19 сумма стр.1-14</t>
  </si>
  <si>
    <t>Ф.K1r разд.2 стл.20 стр.15=Ф.K1r разд.2 стл.20 сумма стр.1-14</t>
  </si>
  <si>
    <t>Ф.K1r разд.2 стл.21 стр.15=Ф.K1r разд.2 стл.21 сумма стр.1-14</t>
  </si>
  <si>
    <t>Ф.K1r разд.2 стл.22 стр.15=Ф.K1r разд.2 стл.22 сумма стр.1-14</t>
  </si>
  <si>
    <t>Ф.K1r разд.2 стл.23 стр.15=Ф.K1r разд.2 стл.23 сумма стр.1-14</t>
  </si>
  <si>
    <t>Ф.K1r разд.2 стл.24 стр.15=Ф.K1r разд.2 стл.24 сумма стр.1-14</t>
  </si>
  <si>
    <t>Ф.K1r разд.2 стл.25 стр.15=Ф.K1r разд.2 стл.25 сумма стр.1-14</t>
  </si>
  <si>
    <t>Ф.K1r разд.2 стл.26 стр.15=Ф.K1r разд.2 стл.26 сумма стр.1-14</t>
  </si>
  <si>
    <t>Ф.K1r разд.2 стл.2 стр.1=Ф.K1r разд.2 сумма стл.3-8 стр.1</t>
  </si>
  <si>
    <t>k1 - гр.2 раздела 2 д.б. равна сумме гр. 3-8 раздела 2</t>
  </si>
  <si>
    <t>Ф.K1r разд.2 стл.2 стр.2=Ф.K1r разд.2 сумма стл.3-8 стр.2</t>
  </si>
  <si>
    <t>Ф.K1r разд.2 стл.2 стр.3=Ф.K1r разд.2 сумма стл.3-8 стр.3</t>
  </si>
  <si>
    <t>Ф.K1r разд.2 стл.2 стр.4=Ф.K1r разд.2 сумма стл.3-8 стр.4</t>
  </si>
  <si>
    <t>Ф.K1r разд.2 стл.2 стр.5=Ф.K1r разд.2 сумма стл.3-8 стр.5</t>
  </si>
  <si>
    <t>Ф.K1r разд.2 стл.2 стр.6=Ф.K1r разд.2 сумма стл.3-8 стр.6</t>
  </si>
  <si>
    <t>Ф.K1r разд.2 стл.2 стр.7=Ф.K1r разд.2 сумма стл.3-8 стр.7</t>
  </si>
  <si>
    <t>Ф.K1r разд.2 стл.2 стр.8=Ф.K1r разд.2 сумма стл.3-8 стр.8</t>
  </si>
  <si>
    <t>Ф.K1r разд.2 стл.2 стр.9=Ф.K1r разд.2 сумма стл.3-8 стр.9</t>
  </si>
  <si>
    <t>Ф.K1r разд.2 стл.2 стр.10=Ф.K1r разд.2 сумма стл.3-8 стр.10</t>
  </si>
  <si>
    <t>Ф.K1r разд.2 стл.2 стр.11=Ф.K1r разд.2 сумма стл.3-8 стр.11</t>
  </si>
  <si>
    <t>Ф.K1r разд.2 стл.2 стр.12=Ф.K1r разд.2 сумма стл.3-8 стр.12</t>
  </si>
  <si>
    <t>Ф.K1r разд.2 стл.2 стр.13=Ф.K1r разд.2 сумма стл.3-8 стр.13</t>
  </si>
  <si>
    <t>Ф.K1r разд.2 стл.2 стр.14=Ф.K1r разд.2 сумма стл.3-8 стр.14</t>
  </si>
  <si>
    <t>Ф.K1r разд.2 стл.2 стр.15=Ф.K1r разд.2 сумма стл.3-8 стр.15</t>
  </si>
  <si>
    <t>Ф.K1r разд.2 стл.2 стр.16=Ф.K1r разд.2 сумма стл.3-8 стр.16</t>
  </si>
  <si>
    <t>Ф.K1r разд.2 стл.2 стр.17=Ф.K1r разд.2 сумма стл.3-8 стр.17</t>
  </si>
  <si>
    <t>Ф.K1r разд.2 стл.2 стр.18=Ф.K1r разд.2 сумма стл.3-8 стр.18</t>
  </si>
  <si>
    <t>Ф.K1r разд.2 стл.2 стр.19=Ф.K1r разд.2 сумма стл.3-8 стр.19</t>
  </si>
  <si>
    <t>Ф.K1r разд.2 стл.2 стр.20=Ф.K1r разд.2 сумма стл.3-8 стр.20</t>
  </si>
  <si>
    <t>Ф.K1r разд.2 стл.2 стр.21=Ф.K1r разд.2 сумма стл.3-8 стр.21</t>
  </si>
  <si>
    <t>Ф.K1r разд.2 стл.1 стр.1=Ф.K1r разд.2 стл.2 стр.1+Ф.K1r разд.2 сумма стл.9-17 стр.1+Ф.K1r разд.2 стл.26 стр.1+Ф.K1r разд.2 стл.27 стр.1+Ф.K1r разд.2 стл.29 стр.1</t>
  </si>
  <si>
    <t>k1 - гр.1 раздела 2 д.б. равна сумме гр. 2, 9-17, 26, 27, 29 раздела 2</t>
  </si>
  <si>
    <t>Ф.K1r разд.2 стл.1 стр.2=Ф.K1r разд.2 стл.2 стр.2+Ф.K1r разд.2 сумма стл.9-17 стр.2+Ф.K1r разд.2 стл.26 стр.2+Ф.K1r разд.2 стл.27 стр.2+Ф.K1r разд.2 стл.29 стр.2</t>
  </si>
  <si>
    <t>Ф.K1r разд.2 стл.1 стр.3=Ф.K1r разд.2 стл.2 стр.3+Ф.K1r разд.2 сумма стл.9-17 стр.3+Ф.K1r разд.2 стл.26 стр.3+Ф.K1r разд.2 стл.27 стр.3+Ф.K1r разд.2 стл.29 стр.3</t>
  </si>
  <si>
    <t>Ф.K1r разд.2 стл.1 стр.4=Ф.K1r разд.2 стл.2 стр.4+Ф.K1r разд.2 сумма стл.9-17 стр.4+Ф.K1r разд.2 стл.26 стр.4+Ф.K1r разд.2 стл.27 стр.4+Ф.K1r разд.2 стл.29 стр.4</t>
  </si>
  <si>
    <t>Ф.K1r разд.2 стл.1 стр.5=Ф.K1r разд.2 стл.2 стр.5+Ф.K1r разд.2 сумма стл.9-17 стр.5+Ф.K1r разд.2 стл.26 стр.5+Ф.K1r разд.2 стл.27 стр.5+Ф.K1r разд.2 стл.29 стр.5</t>
  </si>
  <si>
    <t>Ф.K1r разд.2 стл.1 стр.6=Ф.K1r разд.2 стл.2 стр.6+Ф.K1r разд.2 сумма стл.9-17 стр.6+Ф.K1r разд.2 стл.26 стр.6+Ф.K1r разд.2 стл.27 стр.6+Ф.K1r разд.2 стл.29 стр.6</t>
  </si>
  <si>
    <t>Ф.K1r разд.2 стл.1 стр.7=Ф.K1r разд.2 стл.2 стр.7+Ф.K1r разд.2 сумма стл.9-17 стр.7+Ф.K1r разд.2 стл.26 стр.7+Ф.K1r разд.2 стл.27 стр.7+Ф.K1r разд.2 стл.29 стр.7</t>
  </si>
  <si>
    <t>Ф.K1r разд.2 стл.1 стр.8=Ф.K1r разд.2 стл.2 стр.8+Ф.K1r разд.2 сумма стл.9-17 стр.8+Ф.K1r разд.2 стл.26 стр.8+Ф.K1r разд.2 стл.27 стр.8+Ф.K1r разд.2 стл.29 стр.8</t>
  </si>
  <si>
    <t>Ф.K1r разд.2 стл.1 стр.9=Ф.K1r разд.2 стл.2 стр.9+Ф.K1r разд.2 сумма стл.9-17 стр.9+Ф.K1r разд.2 стл.26 стр.9+Ф.K1r разд.2 стл.27 стр.9+Ф.K1r разд.2 стл.29 стр.9</t>
  </si>
  <si>
    <t>Ф.K1r разд.2 стл.1 стр.10=Ф.K1r разд.2 стл.2 стр.10+Ф.K1r разд.2 сумма стл.9-17 стр.10+Ф.K1r разд.2 стл.26 стр.10+Ф.K1r разд.2 стл.27 стр.10+Ф.K1r разд.2 стл.29 стр.10</t>
  </si>
  <si>
    <t>Ф.K1r разд.2 стл.1 стр.11=Ф.K1r разд.2 стл.2 стр.11+Ф.K1r разд.2 сумма стл.9-17 стр.11+Ф.K1r разд.2 стл.26 стр.11+Ф.K1r разд.2 стл.27 стр.11+Ф.K1r разд.2 стл.29 стр.11</t>
  </si>
  <si>
    <t>Ф.K1r разд.2 стл.1 стр.12=Ф.K1r разд.2 стл.2 стр.12+Ф.K1r разд.2 сумма стл.9-17 стр.12+Ф.K1r разд.2 стл.26 стр.12+Ф.K1r разд.2 стл.27 стр.12+Ф.K1r разд.2 стл.29 стр.12</t>
  </si>
  <si>
    <t>Ф.K1r разд.2 стл.1 стр.13=Ф.K1r разд.2 стл.2 стр.13+Ф.K1r разд.2 сумма стл.9-17 стр.13+Ф.K1r разд.2 стл.26 стр.13+Ф.K1r разд.2 стл.27 стр.13+Ф.K1r разд.2 стл.29 стр.13</t>
  </si>
  <si>
    <t>Ф.K1r разд.2 стл.1 стр.14=Ф.K1r разд.2 стл.2 стр.14+Ф.K1r разд.2 сумма стл.9-17 стр.14+Ф.K1r разд.2 стл.26 стр.14+Ф.K1r разд.2 стл.27 стр.14+Ф.K1r разд.2 стл.29 стр.14</t>
  </si>
  <si>
    <t>Ф.K1r разд.2 стл.1 стр.15=Ф.K1r разд.2 стл.2 стр.15+Ф.K1r разд.2 сумма стл.9-17 стр.15+Ф.K1r разд.2 стл.26 стр.15+Ф.K1r разд.2 стл.27 стр.15+Ф.K1r разд.2 стл.29 стр.15</t>
  </si>
  <si>
    <t>Ф.K1r разд.2 стл.1 стр.16=Ф.K1r разд.2 стл.2 стр.16+Ф.K1r разд.2 сумма стл.9-17 стр.16+Ф.K1r разд.2 стл.26 стр.16+Ф.K1r разд.2 стл.27 стр.16+Ф.K1r разд.2 стл.29 стр.16</t>
  </si>
  <si>
    <t>Ф.K1r разд.2 стл.1 стр.17=Ф.K1r разд.2 стл.2 стр.17+Ф.K1r разд.2 сумма стл.9-17 стр.17+Ф.K1r разд.2 стл.26 стр.17+Ф.K1r разд.2 стл.27 стр.17+Ф.K1r разд.2 стл.29 стр.17</t>
  </si>
  <si>
    <t>Ф.K1r разд.2 стл.1 стр.18=Ф.K1r разд.2 стл.2 стр.18+Ф.K1r разд.2 сумма стл.9-17 стр.18+Ф.K1r разд.2 стл.26 стр.18+Ф.K1r разд.2 стл.27 стр.18+Ф.K1r разд.2 стл.29 стр.18</t>
  </si>
  <si>
    <t>Ф.K1r разд.2 стл.1 стр.19=Ф.K1r разд.2 стл.2 стр.19+Ф.K1r разд.2 сумма стл.9-17 стр.19+Ф.K1r разд.2 стл.26 стр.19+Ф.K1r разд.2 стл.27 стр.19+Ф.K1r разд.2 стл.29 стр.19</t>
  </si>
  <si>
    <t>Ф.K1r разд.2 стл.1 стр.20=Ф.K1r разд.2 стл.2 стр.20+Ф.K1r разд.2 сумма стл.9-17 стр.20+Ф.K1r разд.2 стл.26 стр.20+Ф.K1r разд.2 стл.27 стр.20+Ф.K1r разд.2 стл.29 стр.20</t>
  </si>
  <si>
    <t>Ф.K1r разд.2 стл.1 стр.21=Ф.K1r разд.2 стл.2 стр.21+Ф.K1r разд.2 сумма стл.9-17 стр.21+Ф.K1r разд.2 стл.26 стр.21+Ф.K1r разд.2 стл.27 стр.21+Ф.K1r разд.2 стл.29 стр.21</t>
  </si>
  <si>
    <t>Ф.K1r разд.1 стл.4 стр.15=Ф.K1r разд.1 стл.4 стр.20</t>
  </si>
  <si>
    <t>k1 - стр.15 гр.4 раздела 1 д.б. равна стр.20 гр.4 раздела 1</t>
  </si>
  <si>
    <t>Ф.K1r разд.1 стл.4 стр.15=Ф.K1r разд.1 стл.1 стр.20</t>
  </si>
  <si>
    <t>k1 - стр.15 гр.4 раздела 1 д.б. равна стр.20 гр.1 раздела 1</t>
  </si>
  <si>
    <t>k1 - стр.15 гр.19 раздела 1 д.б. равна стр. 21 гр.19 раздела 1</t>
  </si>
  <si>
    <t>k1 - стр.15 гр.18 раздела 1 д.б. равна стр.21 гр.18 раздела 1</t>
  </si>
  <si>
    <t>k1 - стр.15 гр.17 раздел 1 д.б. равна стр.21 гр.17 раздела 1</t>
  </si>
  <si>
    <t>k1 - стр.15 гр.16 раздела 1 д.б. равна стр.21 гр.16 раздела 1</t>
  </si>
  <si>
    <t>Ф.K1r разд.1 стл.15 стр.15=Ф.K1r разд.1 стл.15 стр.21</t>
  </si>
  <si>
    <t>k1 - стр.15 гр.15 раздела1 д.б. равна стр.21 гр.15 раздела 1</t>
  </si>
  <si>
    <t>Ф.K1r разд.1 стл.15 стр.15=Ф.K1r разд.1 стл.1 стр.21</t>
  </si>
  <si>
    <t>k1 - стр.15 гр.15 раздела 1 д.б. равна стр.21 гр.1 раздела 1</t>
  </si>
  <si>
    <t>Ф.K1r разд.1 стл.1 стр.15=Ф.K1r разд.1 стл.1 сумма стр.1-14</t>
  </si>
  <si>
    <t>k1 - стр.15 раздела 1 д.б. равна сумме стр. 1-14 раздела 1</t>
  </si>
  <si>
    <t>Ф.K1r разд.1 стл.2 стр.15=Ф.K1r разд.1 стл.2 сумма стр.1-14</t>
  </si>
  <si>
    <t>Ф.K1r разд.1 стл.3 стр.15=Ф.K1r разд.1 стл.3 сумма стр.1-14</t>
  </si>
  <si>
    <t>Ф.K1r разд.1 стл.4 стр.15=Ф.K1r разд.1 стл.4 сумма стр.1-14</t>
  </si>
  <si>
    <t>Ф.K1r разд.1 стл.5 стр.15=Ф.K1r разд.1 стл.5 сумма стр.1-14</t>
  </si>
  <si>
    <t>Ф.K1r разд.1 стл.6 стр.15=Ф.K1r разд.1 стл.6 сумма стр.1-14</t>
  </si>
  <si>
    <t>Ф.K1r разд.1 стл.7 стр.15=Ф.K1r разд.1 стл.7 сумма стр.1-14</t>
  </si>
  <si>
    <t>Ф.K1r разд.1 стл.8 стр.15=Ф.K1r разд.1 стл.8 сумма стр.1-14</t>
  </si>
  <si>
    <t>Ф.K1r разд.1 стл.9 стр.15=Ф.K1r разд.1 стл.9 сумма стр.1-14</t>
  </si>
  <si>
    <t>Ф.K1r разд.1 стл.10 стр.15=Ф.K1r разд.1 стл.10 сумма стр.1-14</t>
  </si>
  <si>
    <t>Ф.K1r разд.1 стл.11 стр.15=Ф.K1r разд.1 стл.11 сумма стр.1-14</t>
  </si>
  <si>
    <t>Ф.K1r разд.1 стл.12 стр.15=Ф.K1r разд.1 стл.12 сумма стр.1-14</t>
  </si>
  <si>
    <t>Ф.K1r разд.1 стл.13 стр.15=Ф.K1r разд.1 стл.13 сумма стр.1-14</t>
  </si>
  <si>
    <t>Ф.K1r разд.1 стл.14 стр.15=Ф.K1r разд.1 стл.14 сумма стр.1-14</t>
  </si>
  <si>
    <t>Ф.K1r разд.1 стл.15 стр.15=Ф.K1r разд.1 стл.15 сумма стр.1-14</t>
  </si>
  <si>
    <t>Ф.K1r разд.1 стл.16 стр.15=Ф.K1r разд.1 стл.16 сумма стр.1-14</t>
  </si>
  <si>
    <t>Ф.K1r разд.1 стл.17 стр.15=Ф.K1r разд.1 стл.17 сумма стр.1-14</t>
  </si>
  <si>
    <t>Ф.K1r разд.1 стл.18 стр.15=Ф.K1r разд.1 стл.18 сумма стр.1-14</t>
  </si>
  <si>
    <t>Ф.K1r разд.1 стл.19 стр.15=Ф.K1r разд.1 стл.19 сумма стр.1-14</t>
  </si>
  <si>
    <t>Ф.K1r разд.1 стл.20 стр.15=Ф.K1r разд.1 стл.20 сумма стр.1-14</t>
  </si>
  <si>
    <t>Ф.K1r разд.1 стл.21 стр.15=Ф.K1r разд.1 стл.21 сумма стр.1-14</t>
  </si>
  <si>
    <t>Ф.K1r разд.1 стл.22 стр.15=Ф.K1r разд.1 стл.22 сумма стр.1-14</t>
  </si>
  <si>
    <t>Ф.K1r разд.1 стл.23 стр.15=Ф.K1r разд.1 стл.23 сумма стр.1-14</t>
  </si>
  <si>
    <t>Ф.K1r разд.1 стл.24 стр.15=Ф.K1r разд.1 стл.24 сумма стр.1-14</t>
  </si>
  <si>
    <t>Ф.K1r разд.1 стл.25 стр.15=Ф.K1r разд.1 стл.25 сумма стр.1-14</t>
  </si>
  <si>
    <t>Ф.K1r разд.1 стл.1 стр.1=Ф.K1r разд.2 стл.1 стр.1</t>
  </si>
  <si>
    <t>k1 - гр.1 раздела 1 д.б. равна гр.1 раздела 2</t>
  </si>
  <si>
    <t>Ф.K1r разд.1 стл.1 стр.2=Ф.K1r разд.2 стл.1 стр.2</t>
  </si>
  <si>
    <t>Ф.K1r разд.1 стл.1 стр.3=Ф.K1r разд.2 стл.1 стр.3</t>
  </si>
  <si>
    <t>Ф.K1r разд.1 стл.1 стр.4=Ф.K1r разд.2 стл.1 стр.4</t>
  </si>
  <si>
    <t>Ф.K1r разд.1 стл.1 стр.5=Ф.K1r разд.2 стл.1 стр.5</t>
  </si>
  <si>
    <t>Ф.K1r разд.1 стл.1 стр.6=Ф.K1r разд.2 стл.1 стр.6</t>
  </si>
  <si>
    <t>Ф.K1r разд.1 стл.1 стр.7=Ф.K1r разд.2 стл.1 стр.7</t>
  </si>
  <si>
    <t>Ф.K1r разд.1 стл.1 стр.8=Ф.K1r разд.2 стл.1 стр.8</t>
  </si>
  <si>
    <t>Ф.K1r разд.1 стл.1 стр.9=Ф.K1r разд.2 стл.1 стр.9</t>
  </si>
  <si>
    <t>Ф.K1r разд.1 стл.1 стр.10=Ф.K1r разд.2 стл.1 стр.10</t>
  </si>
  <si>
    <t>Ф.K1r разд.1 стл.1 стр.11=Ф.K1r разд.2 стл.1 стр.11</t>
  </si>
  <si>
    <t>Ф.K1r разд.1 стл.1 стр.12=Ф.K1r разд.2 стл.1 стр.12</t>
  </si>
  <si>
    <t>Ф.K1r разд.1 стл.1 стр.13=Ф.K1r разд.2 стл.1 стр.13</t>
  </si>
  <si>
    <t>Ф.K1r разд.1 стл.1 стр.14=Ф.K1r разд.2 стл.1 стр.14</t>
  </si>
  <si>
    <t>Ф.K1r разд.1 стл.1 стр.15=Ф.K1r разд.2 стл.1 стр.15</t>
  </si>
  <si>
    <t>Ф.K1r разд.1 стл.1 стр.19=Ф.K1r разд.2 стл.1 стр.19</t>
  </si>
  <si>
    <t>Ф.K1r разд.1 стл.1 стр.20=Ф.K1r разд.2 стл.1 стр.20</t>
  </si>
  <si>
    <t>Ф.K1r разд.1 стл.1 стр.21=Ф.K1r разд.2 стл.1 стр.21</t>
  </si>
  <si>
    <t>k1r - в разд.2 гр. 2 д.б. равна сумме гр. 21 и 22 (число осужденных к лишению свободы может быть больше  суммы осужд. по видам ИК, только в случаях  применения отсрочки исполнения приговора к лишению свободы без указания вида ИК в приговоре, что требует подтверждения</t>
  </si>
  <si>
    <t>несовершеннолетние, имевшие неснятые и непогашенные судимости на момент совершения преступления</t>
  </si>
  <si>
    <t>Направлялись в спец.учебно-воспитательное учреждение закрытого типа</t>
  </si>
  <si>
    <t>Всего к лишению свободы*</t>
  </si>
  <si>
    <t>Совершили впервые два и более преступлений</t>
  </si>
  <si>
    <t>* При назначении лишения свободы на срок более 10 лет по совокупности преступлений и приговоров - данные подтверждаются копией приговора т.к. нарушается обязат. контр. соотношение по срокам лишения свободы.</t>
  </si>
  <si>
    <t>Ф.K1r разд.1 стл.1 стр.2=Ф.K1r разд.1 сумма стл.7-9 стр.2+Ф.K1r разд.1 стл.26 стр.2+Ф.K1r разд.1 стл.27 стр.2</t>
  </si>
  <si>
    <t>k1 - гр.1 раздела 1 д.б. равна сумме гр. 7-9, 26, 27 раздела 1</t>
  </si>
  <si>
    <t>Ф.K1r разд.1 стл.1 стр.3=Ф.K1r разд.1 сумма стл.7-9 стр.3+Ф.K1r разд.1 стл.26 стр.3+Ф.K1r разд.1 стл.27 стр.3</t>
  </si>
  <si>
    <t>Ф.K1r разд.1 стл.1 стр.4=Ф.K1r разд.1 сумма стл.7-9 стр.4+Ф.K1r разд.1 стл.26 стр.4+Ф.K1r разд.1 стл.27 стр.4</t>
  </si>
  <si>
    <t>Утверждена приказом  Судебного департамента 
от 23.06.2010 № 130</t>
  </si>
  <si>
    <t xml:space="preserve">              Д.З. Саляхов  </t>
  </si>
  <si>
    <t xml:space="preserve">ведущий  специалист </t>
  </si>
  <si>
    <t>должность</t>
  </si>
  <si>
    <t xml:space="preserve">          Идиятуллина Э.Ш.</t>
  </si>
  <si>
    <t>(843)221-65-52</t>
  </si>
  <si>
    <t>августа</t>
  </si>
  <si>
    <t>2010 г.</t>
  </si>
  <si>
    <t>Сводный по региону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</si>
</sst>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35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6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shrinkToFit="1"/>
      <protection/>
    </xf>
    <xf numFmtId="0" fontId="22" fillId="0" borderId="10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left" vertical="center" wrapText="1"/>
      <protection/>
    </xf>
    <xf numFmtId="0" fontId="24" fillId="0" borderId="0" xfId="0" applyFont="1" applyAlignment="1" applyProtection="1">
      <alignment/>
      <protection locked="0"/>
    </xf>
    <xf numFmtId="0" fontId="22" fillId="0" borderId="1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center" textRotation="90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22" fillId="0" borderId="13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textRotation="90" wrapText="1"/>
      <protection/>
    </xf>
    <xf numFmtId="0" fontId="23" fillId="0" borderId="11" xfId="19" applyFont="1" applyBorder="1" applyAlignment="1">
      <alignment vertical="top" wrapText="1"/>
      <protection/>
    </xf>
    <xf numFmtId="0" fontId="23" fillId="0" borderId="13" xfId="19" applyFont="1" applyBorder="1" applyAlignment="1">
      <alignment horizontal="center" vertical="top" wrapText="1"/>
      <protection/>
    </xf>
    <xf numFmtId="1" fontId="28" fillId="0" borderId="14" xfId="0" applyNumberFormat="1" applyAlignment="1">
      <alignment horizont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27" fillId="0" borderId="15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3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20">
      <alignment/>
      <protection/>
    </xf>
    <xf numFmtId="1" fontId="28" fillId="0" borderId="14" xfId="20" applyNumberFormat="1">
      <alignment horizontal="center"/>
      <protection/>
    </xf>
    <xf numFmtId="0" fontId="18" fillId="0" borderId="14" xfId="0" applyNumberFormat="1" applyFont="1" applyAlignment="1">
      <alignment/>
    </xf>
    <xf numFmtId="0" fontId="0" fillId="0" borderId="14" xfId="0" applyNumberFormat="1" applyAlignment="1">
      <alignment wrapText="1"/>
    </xf>
    <xf numFmtId="0" fontId="0" fillId="0" borderId="0" xfId="0" applyAlignment="1">
      <alignment wrapText="1"/>
    </xf>
    <xf numFmtId="0" fontId="29" fillId="0" borderId="14" xfId="20" applyNumberFormat="1" applyFont="1">
      <alignment/>
      <protection/>
    </xf>
    <xf numFmtId="0" fontId="0" fillId="0" borderId="14" xfId="20" applyNumberFormat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14" xfId="0" applyNumberFormat="1" applyAlignment="1">
      <alignment/>
    </xf>
    <xf numFmtId="0" fontId="29" fillId="0" borderId="14" xfId="0" applyNumberFormat="1" applyAlignment="1">
      <alignment/>
    </xf>
    <xf numFmtId="14" fontId="7" fillId="0" borderId="0" xfId="0" applyNumberFormat="1" applyFont="1" applyAlignment="1" applyProtection="1" quotePrefix="1">
      <alignment/>
      <protection locked="0"/>
    </xf>
    <xf numFmtId="0" fontId="32" fillId="0" borderId="0" xfId="19" applyFont="1">
      <alignment/>
      <protection/>
    </xf>
    <xf numFmtId="0" fontId="32" fillId="0" borderId="0" xfId="19" applyFont="1" applyBorder="1">
      <alignment/>
      <protection/>
    </xf>
    <xf numFmtId="0" fontId="22" fillId="0" borderId="11" xfId="19" applyFont="1" applyBorder="1">
      <alignment/>
      <protection/>
    </xf>
    <xf numFmtId="0" fontId="32" fillId="0" borderId="11" xfId="19" applyFont="1" applyBorder="1">
      <alignment/>
      <protection/>
    </xf>
    <xf numFmtId="0" fontId="22" fillId="0" borderId="0" xfId="19" applyFont="1" applyAlignment="1">
      <alignment wrapText="1"/>
      <protection/>
    </xf>
    <xf numFmtId="0" fontId="22" fillId="0" borderId="11" xfId="19" applyFont="1" applyBorder="1" applyAlignment="1">
      <alignment horizontal="center"/>
      <protection/>
    </xf>
    <xf numFmtId="0" fontId="23" fillId="0" borderId="11" xfId="19" applyFont="1" applyBorder="1" applyAlignment="1">
      <alignment horizontal="center" vertical="top" wrapText="1"/>
      <protection/>
    </xf>
    <xf numFmtId="0" fontId="22" fillId="0" borderId="24" xfId="19" applyFont="1" applyBorder="1" applyAlignment="1">
      <alignment horizontal="center" vertical="center" textRotation="90" wrapText="1"/>
      <protection/>
    </xf>
    <xf numFmtId="0" fontId="22" fillId="0" borderId="11" xfId="19" applyFont="1" applyBorder="1" applyAlignment="1">
      <alignment horizontal="center" vertical="center"/>
      <protection/>
    </xf>
    <xf numFmtId="0" fontId="22" fillId="0" borderId="24" xfId="19" applyFont="1" applyBorder="1" applyAlignment="1">
      <alignment horizontal="center"/>
      <protection/>
    </xf>
    <xf numFmtId="0" fontId="22" fillId="0" borderId="24" xfId="19" applyFont="1" applyFill="1" applyBorder="1" applyAlignment="1">
      <alignment horizontal="center" vertical="center" textRotation="90" wrapText="1"/>
      <protection/>
    </xf>
    <xf numFmtId="0" fontId="22" fillId="0" borderId="25" xfId="19" applyFont="1" applyBorder="1" applyAlignment="1">
      <alignment horizontal="center" vertical="center" textRotation="90" wrapText="1"/>
      <protection/>
    </xf>
    <xf numFmtId="0" fontId="22" fillId="0" borderId="24" xfId="19" applyFont="1" applyBorder="1" applyAlignment="1">
      <alignment horizontal="center" vertical="top" wrapText="1"/>
      <protection/>
    </xf>
    <xf numFmtId="0" fontId="32" fillId="0" borderId="11" xfId="19" applyFont="1" applyBorder="1" applyAlignment="1">
      <alignment vertical="top" textRotation="90" wrapText="1"/>
      <protection/>
    </xf>
    <xf numFmtId="0" fontId="22" fillId="0" borderId="12" xfId="19" applyFont="1" applyBorder="1" applyAlignment="1">
      <alignment horizontal="center" vertical="top" wrapText="1"/>
      <protection/>
    </xf>
    <xf numFmtId="0" fontId="32" fillId="0" borderId="0" xfId="19" applyFont="1" applyAlignment="1">
      <alignment/>
      <protection/>
    </xf>
    <xf numFmtId="0" fontId="32" fillId="0" borderId="0" xfId="19" applyFont="1" applyAlignment="1">
      <alignment horizontal="center"/>
      <protection/>
    </xf>
    <xf numFmtId="0" fontId="32" fillId="0" borderId="0" xfId="19" applyFont="1" applyBorder="1" applyAlignment="1">
      <alignment horizontal="center"/>
      <protection/>
    </xf>
    <xf numFmtId="0" fontId="32" fillId="0" borderId="0" xfId="19" applyFont="1" applyBorder="1" applyAlignment="1">
      <alignment/>
      <protection/>
    </xf>
    <xf numFmtId="0" fontId="0" fillId="0" borderId="26" xfId="20" applyNumberFormat="1" applyFont="1" applyBorder="1" applyAlignment="1">
      <alignment wrapText="1"/>
      <protection/>
    </xf>
    <xf numFmtId="0" fontId="0" fillId="0" borderId="26" xfId="0" applyNumberFormat="1" applyBorder="1" applyAlignment="1">
      <alignment wrapText="1"/>
    </xf>
    <xf numFmtId="0" fontId="8" fillId="0" borderId="11" xfId="20" applyFont="1" applyBorder="1" applyAlignment="1">
      <alignment horizontal="center" wrapText="1"/>
      <protection/>
    </xf>
    <xf numFmtId="0" fontId="0" fillId="2" borderId="11" xfId="20" applyFill="1" applyBorder="1" applyProtection="1">
      <alignment/>
      <protection locked="0"/>
    </xf>
    <xf numFmtId="0" fontId="0" fillId="2" borderId="11" xfId="20" applyFill="1" applyBorder="1" applyAlignment="1" applyProtection="1">
      <alignment wrapText="1"/>
      <protection locked="0"/>
    </xf>
    <xf numFmtId="0" fontId="29" fillId="0" borderId="27" xfId="20" applyNumberFormat="1" applyFont="1" applyBorder="1">
      <alignment/>
      <protection/>
    </xf>
    <xf numFmtId="1" fontId="28" fillId="0" borderId="27" xfId="20" applyNumberFormat="1" applyBorder="1">
      <alignment horizontal="center"/>
      <protection/>
    </xf>
    <xf numFmtId="0" fontId="0" fillId="0" borderId="27" xfId="20" applyNumberFormat="1" applyBorder="1" applyAlignment="1">
      <alignment wrapText="1"/>
      <protection/>
    </xf>
    <xf numFmtId="0" fontId="0" fillId="0" borderId="28" xfId="20" applyNumberFormat="1" applyFont="1" applyBorder="1" applyAlignment="1">
      <alignment wrapText="1"/>
      <protection/>
    </xf>
    <xf numFmtId="0" fontId="8" fillId="0" borderId="11" xfId="20" applyNumberFormat="1" applyBorder="1">
      <alignment/>
      <protection/>
    </xf>
    <xf numFmtId="0" fontId="8" fillId="0" borderId="11" xfId="20" applyNumberFormat="1" applyBorder="1" applyAlignment="1">
      <alignment wrapText="1"/>
      <protection/>
    </xf>
    <xf numFmtId="0" fontId="29" fillId="0" borderId="11" xfId="20" applyNumberFormat="1" applyFont="1" applyBorder="1">
      <alignment/>
      <protection/>
    </xf>
    <xf numFmtId="1" fontId="28" fillId="0" borderId="11" xfId="20" applyNumberFormat="1" applyBorder="1">
      <alignment horizontal="center"/>
      <protection/>
    </xf>
    <xf numFmtId="0" fontId="0" fillId="0" borderId="11" xfId="20" applyNumberFormat="1" applyBorder="1" applyAlignment="1">
      <alignment wrapText="1"/>
      <protection/>
    </xf>
    <xf numFmtId="0" fontId="0" fillId="0" borderId="11" xfId="20" applyNumberFormat="1" applyFont="1" applyBorder="1" applyAlignment="1">
      <alignment wrapText="1"/>
      <protection/>
    </xf>
    <xf numFmtId="0" fontId="18" fillId="0" borderId="14" xfId="21" applyNumberFormat="1">
      <alignment/>
      <protection/>
    </xf>
    <xf numFmtId="1" fontId="28" fillId="0" borderId="14" xfId="21" applyNumberFormat="1">
      <alignment horizontal="center"/>
      <protection/>
    </xf>
    <xf numFmtId="0" fontId="0" fillId="0" borderId="14" xfId="21" applyNumberFormat="1">
      <alignment/>
      <protection/>
    </xf>
    <xf numFmtId="0" fontId="8" fillId="0" borderId="29" xfId="0" applyNumberFormat="1" applyAlignment="1">
      <alignment horizontal="center"/>
    </xf>
    <xf numFmtId="0" fontId="8" fillId="0" borderId="29" xfId="0" applyNumberFormat="1" applyAlignment="1">
      <alignment horizontal="center" wrapText="1"/>
    </xf>
    <xf numFmtId="0" fontId="0" fillId="0" borderId="0" xfId="0" applyAlignment="1">
      <alignment horizontal="center"/>
    </xf>
    <xf numFmtId="0" fontId="18" fillId="0" borderId="6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31" xfId="18" applyFont="1" applyBorder="1" applyAlignment="1" applyProtection="1">
      <alignment horizontal="center" vertical="center" wrapText="1"/>
      <protection locked="0"/>
    </xf>
    <xf numFmtId="0" fontId="2" fillId="0" borderId="32" xfId="18" applyFont="1" applyBorder="1" applyAlignment="1" applyProtection="1">
      <alignment horizontal="center" vertical="center" wrapText="1"/>
      <protection locked="0"/>
    </xf>
    <xf numFmtId="0" fontId="2" fillId="0" borderId="33" xfId="18" applyFont="1" applyBorder="1" applyAlignment="1" applyProtection="1">
      <alignment horizontal="center" vertical="center" wrapText="1"/>
      <protection locked="0"/>
    </xf>
    <xf numFmtId="0" fontId="2" fillId="0" borderId="6" xfId="18" applyFont="1" applyBorder="1" applyAlignment="1" applyProtection="1">
      <alignment horizontal="center" vertical="center" wrapText="1"/>
      <protection locked="0"/>
    </xf>
    <xf numFmtId="0" fontId="2" fillId="0" borderId="0" xfId="18" applyFont="1" applyBorder="1" applyAlignment="1" applyProtection="1">
      <alignment horizontal="center" vertical="center" wrapText="1"/>
      <protection locked="0"/>
    </xf>
    <xf numFmtId="0" fontId="2" fillId="0" borderId="34" xfId="18" applyFont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1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18" applyFont="1" applyFill="1" applyBorder="1" applyAlignment="1" applyProtection="1">
      <alignment horizontal="center" vertical="center" wrapText="1"/>
      <protection locked="0"/>
    </xf>
    <xf numFmtId="0" fontId="6" fillId="0" borderId="9" xfId="18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31" fillId="0" borderId="7" xfId="0" applyFont="1" applyBorder="1" applyAlignment="1" applyProtection="1">
      <alignment horizontal="center" wrapText="1"/>
      <protection locked="0"/>
    </xf>
    <xf numFmtId="0" fontId="31" fillId="0" borderId="8" xfId="0" applyFont="1" applyBorder="1" applyAlignment="1" applyProtection="1">
      <alignment horizontal="center" wrapText="1"/>
      <protection locked="0"/>
    </xf>
    <xf numFmtId="0" fontId="31" fillId="0" borderId="9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/>
      <protection locked="0"/>
    </xf>
    <xf numFmtId="0" fontId="20" fillId="0" borderId="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25" fillId="0" borderId="0" xfId="19" applyFont="1" applyBorder="1" applyAlignment="1">
      <alignment horizontal="center"/>
      <protection/>
    </xf>
    <xf numFmtId="0" fontId="32" fillId="0" borderId="11" xfId="19" applyFont="1" applyBorder="1">
      <alignment/>
      <protection/>
    </xf>
    <xf numFmtId="0" fontId="25" fillId="0" borderId="12" xfId="19" applyFont="1" applyBorder="1" applyAlignment="1">
      <alignment horizontal="left" vertical="top" wrapText="1"/>
      <protection/>
    </xf>
    <xf numFmtId="0" fontId="32" fillId="0" borderId="0" xfId="19" applyFont="1">
      <alignment/>
      <protection/>
    </xf>
    <xf numFmtId="0" fontId="22" fillId="0" borderId="11" xfId="19" applyFont="1" applyBorder="1">
      <alignment/>
      <protection/>
    </xf>
    <xf numFmtId="0" fontId="25" fillId="0" borderId="0" xfId="19" applyFont="1" applyBorder="1" applyAlignment="1">
      <alignment horizontal="left" vertical="center"/>
      <protection/>
    </xf>
    <xf numFmtId="0" fontId="22" fillId="0" borderId="12" xfId="19" applyFont="1" applyBorder="1" applyAlignment="1">
      <alignment horizontal="left" vertical="center"/>
      <protection/>
    </xf>
    <xf numFmtId="0" fontId="32" fillId="0" borderId="0" xfId="19" applyFont="1" applyAlignment="1">
      <alignment horizontal="left" wrapText="1"/>
      <protection/>
    </xf>
    <xf numFmtId="0" fontId="27" fillId="0" borderId="40" xfId="22" applyFont="1" applyFill="1" applyBorder="1" applyAlignment="1">
      <alignment horizontal="left"/>
      <protection/>
    </xf>
    <xf numFmtId="0" fontId="27" fillId="0" borderId="38" xfId="22" applyFont="1" applyFill="1" applyBorder="1">
      <alignment/>
      <protection/>
    </xf>
    <xf numFmtId="0" fontId="27" fillId="0" borderId="25" xfId="22" applyFont="1" applyFill="1" applyBorder="1" applyAlignment="1">
      <alignment horizontal="left"/>
      <protection/>
    </xf>
    <xf numFmtId="0" fontId="27" fillId="0" borderId="24" xfId="22" applyFont="1" applyFill="1" applyBorder="1" applyAlignment="1">
      <alignment horizontal="left"/>
      <protection/>
    </xf>
    <xf numFmtId="0" fontId="27" fillId="0" borderId="41" xfId="22" applyFont="1" applyFill="1" applyBorder="1">
      <alignment/>
      <protection/>
    </xf>
    <xf numFmtId="0" fontId="27" fillId="0" borderId="0" xfId="22" applyFont="1" applyFill="1" applyBorder="1">
      <alignment/>
      <protection/>
    </xf>
    <xf numFmtId="0" fontId="27" fillId="0" borderId="38" xfId="22" applyFont="1" applyFill="1" applyBorder="1" applyAlignment="1">
      <alignment horizontal="center" vertical="top"/>
      <protection/>
    </xf>
    <xf numFmtId="0" fontId="27" fillId="0" borderId="42" xfId="22" applyFont="1" applyFill="1" applyBorder="1" applyAlignment="1">
      <alignment horizontal="center" vertical="top"/>
      <protection/>
    </xf>
    <xf numFmtId="0" fontId="27" fillId="0" borderId="41" xfId="22" applyFont="1" applyFill="1" applyBorder="1" applyAlignment="1">
      <alignment horizontal="left" wrapText="1"/>
      <protection/>
    </xf>
    <xf numFmtId="0" fontId="33" fillId="0" borderId="0" xfId="19" applyFont="1" applyAlignment="1">
      <alignment/>
      <protection/>
    </xf>
    <xf numFmtId="0" fontId="13" fillId="0" borderId="12" xfId="22" applyFont="1" applyFill="1" applyBorder="1" applyAlignment="1">
      <alignment horizontal="center"/>
      <protection/>
    </xf>
    <xf numFmtId="0" fontId="13" fillId="0" borderId="13" xfId="22" applyFont="1" applyFill="1" applyBorder="1" applyAlignment="1">
      <alignment horizontal="center"/>
      <protection/>
    </xf>
    <xf numFmtId="0" fontId="33" fillId="0" borderId="41" xfId="19" applyFont="1" applyBorder="1" applyAlignment="1">
      <alignment/>
      <protection/>
    </xf>
    <xf numFmtId="0" fontId="13" fillId="0" borderId="12" xfId="22" applyFont="1" applyFill="1" applyBorder="1" applyAlignment="1">
      <alignment horizontal="left" vertical="top"/>
      <protection/>
    </xf>
    <xf numFmtId="0" fontId="27" fillId="0" borderId="13" xfId="22" applyFont="1" applyFill="1" applyBorder="1" applyAlignment="1">
      <alignment horizontal="center" vertical="top"/>
      <protection/>
    </xf>
    <xf numFmtId="0" fontId="27" fillId="0" borderId="12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/>
      <protection/>
    </xf>
    <xf numFmtId="0" fontId="13" fillId="0" borderId="12" xfId="22" applyFont="1" applyFill="1" applyBorder="1" applyAlignment="1">
      <alignment horizontal="center" vertical="center"/>
      <protection/>
    </xf>
    <xf numFmtId="0" fontId="13" fillId="0" borderId="12" xfId="22" applyFont="1" applyFill="1" applyBorder="1" applyAlignment="1">
      <alignment/>
      <protection/>
    </xf>
    <xf numFmtId="0" fontId="27" fillId="0" borderId="12" xfId="22" applyFont="1" applyFill="1" applyBorder="1" applyAlignment="1">
      <alignment/>
      <protection/>
    </xf>
    <xf numFmtId="0" fontId="27" fillId="0" borderId="13" xfId="22" applyFont="1" applyFill="1" applyBorder="1" applyAlignment="1">
      <alignment/>
      <protection/>
    </xf>
    <xf numFmtId="0" fontId="27" fillId="0" borderId="43" xfId="22" applyFont="1" applyFill="1" applyBorder="1">
      <alignment/>
      <protection/>
    </xf>
    <xf numFmtId="0" fontId="27" fillId="0" borderId="25" xfId="22" applyFont="1" applyFill="1" applyBorder="1" applyAlignment="1">
      <alignment horizontal="center" vertical="top"/>
      <protection/>
    </xf>
    <xf numFmtId="0" fontId="27" fillId="0" borderId="12" xfId="22" applyFont="1" applyFill="1" applyBorder="1">
      <alignment/>
      <protection/>
    </xf>
    <xf numFmtId="3" fontId="34" fillId="0" borderId="13" xfId="19" applyNumberFormat="1" applyFont="1" applyBorder="1" applyAlignment="1">
      <alignment horizontal="center" vertical="center" wrapText="1"/>
      <protection/>
    </xf>
    <xf numFmtId="3" fontId="34" fillId="0" borderId="12" xfId="19" applyNumberFormat="1" applyFont="1" applyBorder="1" applyAlignment="1">
      <alignment horizontal="center" vertical="center" wrapText="1"/>
      <protection/>
    </xf>
    <xf numFmtId="3" fontId="34" fillId="0" borderId="11" xfId="19" applyNumberFormat="1" applyFont="1" applyBorder="1" applyAlignment="1">
      <alignment horizontal="center" vertical="center"/>
      <protection/>
    </xf>
    <xf numFmtId="3" fontId="34" fillId="0" borderId="24" xfId="19" applyNumberFormat="1" applyFont="1" applyFill="1" applyBorder="1" applyAlignment="1">
      <alignment horizontal="center" vertical="center"/>
      <protection/>
    </xf>
    <xf numFmtId="3" fontId="34" fillId="0" borderId="11" xfId="19" applyNumberFormat="1" applyFont="1" applyFill="1" applyBorder="1" applyAlignment="1">
      <alignment horizontal="center" vertical="center"/>
      <protection/>
    </xf>
    <xf numFmtId="3" fontId="34" fillId="3" borderId="11" xfId="19" applyNumberFormat="1" applyFont="1" applyFill="1" applyBorder="1" applyAlignment="1">
      <alignment horizontal="center" vertical="center"/>
      <protection/>
    </xf>
    <xf numFmtId="3" fontId="34" fillId="0" borderId="11" xfId="19" applyNumberFormat="1" applyFont="1" applyBorder="1" applyAlignment="1">
      <alignment horizontal="center" vertical="center" wrapText="1"/>
      <protection/>
    </xf>
    <xf numFmtId="3" fontId="34" fillId="4" borderId="11" xfId="19" applyNumberFormat="1" applyFont="1" applyFill="1" applyBorder="1" applyAlignment="1">
      <alignment horizontal="center" vertical="center"/>
      <protection/>
    </xf>
    <xf numFmtId="3" fontId="34" fillId="4" borderId="44" xfId="19" applyNumberFormat="1" applyFont="1" applyFill="1" applyBorder="1" applyAlignment="1">
      <alignment horizontal="center" vertical="center"/>
      <protection/>
    </xf>
    <xf numFmtId="3" fontId="34" fillId="0" borderId="44" xfId="19" applyNumberFormat="1" applyFont="1" applyBorder="1" applyAlignment="1">
      <alignment horizontal="center" vertical="center" wrapText="1"/>
      <protection/>
    </xf>
    <xf numFmtId="0" fontId="22" fillId="5" borderId="11" xfId="19" applyFont="1" applyFill="1" applyBorder="1" applyAlignment="1">
      <alignment horizontal="center" vertical="center" textRotation="90" wrapText="1"/>
      <protection/>
    </xf>
    <xf numFmtId="0" fontId="22" fillId="5" borderId="13" xfId="19" applyFont="1" applyFill="1" applyBorder="1" applyAlignment="1">
      <alignment horizontal="center" vertical="top" wrapText="1"/>
      <protection/>
    </xf>
    <xf numFmtId="3" fontId="34" fillId="5" borderId="13" xfId="19" applyNumberFormat="1" applyFont="1" applyFill="1" applyBorder="1" applyAlignment="1">
      <alignment horizontal="center" vertical="center" wrapText="1"/>
      <protection/>
    </xf>
    <xf numFmtId="3" fontId="34" fillId="5" borderId="11" xfId="19" applyNumberFormat="1" applyFont="1" applyFill="1" applyBorder="1" applyAlignment="1">
      <alignment horizontal="center" vertical="center"/>
      <protection/>
    </xf>
    <xf numFmtId="0" fontId="23" fillId="5" borderId="11" xfId="19" applyFont="1" applyFill="1" applyBorder="1" applyAlignment="1">
      <alignment vertical="top" wrapText="1"/>
      <protection/>
    </xf>
    <xf numFmtId="0" fontId="23" fillId="5" borderId="13" xfId="19" applyFont="1" applyFill="1" applyBorder="1" applyAlignment="1">
      <alignment horizontal="center" vertical="top" wrapText="1"/>
      <protection/>
    </xf>
    <xf numFmtId="3" fontId="34" fillId="5" borderId="11" xfId="19" applyNumberFormat="1" applyFont="1" applyFill="1" applyBorder="1" applyAlignment="1">
      <alignment horizontal="center" vertical="center" wrapText="1"/>
      <protection/>
    </xf>
    <xf numFmtId="0" fontId="22" fillId="5" borderId="24" xfId="19" applyFont="1" applyFill="1" applyBorder="1" applyAlignment="1">
      <alignment horizontal="center" vertical="center" textRotation="90" wrapText="1"/>
      <protection/>
    </xf>
    <xf numFmtId="0" fontId="22" fillId="5" borderId="24" xfId="19" applyFont="1" applyFill="1" applyBorder="1" applyAlignment="1">
      <alignment horizontal="center" vertical="top" wrapText="1"/>
      <protection/>
    </xf>
    <xf numFmtId="3" fontId="34" fillId="5" borderId="12" xfId="19" applyNumberFormat="1" applyFont="1" applyFill="1" applyBorder="1" applyAlignment="1">
      <alignment horizontal="center" vertical="center" wrapText="1"/>
      <protection/>
    </xf>
    <xf numFmtId="3" fontId="34" fillId="5" borderId="24" xfId="19" applyNumberFormat="1" applyFont="1" applyFill="1" applyBorder="1" applyAlignment="1">
      <alignment horizontal="center" vertical="center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1_Шаблон ф.12_2005" xfId="19"/>
    <cellStyle name="Обычный_st1E1 рай" xfId="20"/>
    <cellStyle name="Обычный_ФЛК (обязательный)" xfId="21"/>
    <cellStyle name="Обычный_Шаблон формы №8_2003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2490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42589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12490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42589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" name="Line 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" name="Line 1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" name="Line 13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" name="Line 1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" name="Line 17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" name="Line 18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" name="Line 20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9" name="Line 21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0" name="Line 22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1" name="Line 2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2" name="Line 2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3" name="Line 2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4" name="Line 2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6" name="Line 2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7" name="Line 2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8" name="Line 30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9" name="Line 31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0" name="Line 32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1" name="Line 3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2" name="Line 3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3" name="Line 35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4" name="Line 36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5" name="Line 3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6" name="Line 3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7" name="Line 39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8" name="Line 40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9" name="Line 41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0" name="Line 42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1" name="Line 43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2" name="Line 44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3" name="Line 45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4" name="Line 46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5" name="Line 47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6" name="Line 48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7" name="Line 49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8" name="Line 50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9" name="Line 51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0" name="Line 52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1" name="Line 53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2" name="Line 54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3" name="Line 5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4" name="Line 5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5" name="Line 57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6" name="Line 58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7" name="Line 5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8" name="Line 60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9" name="Line 61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1" name="Line 6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2" name="Line 6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3" name="Line 6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4" name="Line 6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5" name="Line 6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6" name="Line 6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67" name="Line 6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8" name="Line 7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9" name="Line 7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70" name="Line 7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1" name="Line 7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2" name="Line 7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3" name="Line 7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4" name="Line 7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5" name="Line 7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6" name="Line 7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77" name="Line 7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8" name="Line 8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9" name="Line 8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80" name="Line 8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1" name="Line 8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2" name="Line 8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3" name="Line 8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4" name="Line 8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5" name="Line 8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6" name="Line 8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87" name="Line 8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8" name="Line 9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9" name="Line 9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90" name="Line 9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1" name="Line 9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2" name="Line 9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3" name="Line 9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4" name="Line 9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5" name="Line 9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6" name="Line 9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97" name="Line 9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8" name="Line 10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9" name="Line 10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00" name="Line 10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1" name="Line 10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2" name="Line 10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3" name="Line 10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4" name="Line 10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5" name="Line 10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6" name="Line 10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07" name="Line 10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8" name="Line 11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9" name="Line 11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10" name="Line 11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1" name="Line 113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2" name="Line 114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3" name="Line 115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4" name="Line 116"/>
        <xdr:cNvSpPr>
          <a:spLocks/>
        </xdr:cNvSpPr>
      </xdr:nvSpPr>
      <xdr:spPr>
        <a:xfrm>
          <a:off x="13754100" y="15335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5" name="Line 11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6" name="Line 118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17" name="Line 119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8" name="Line 120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9" name="Line 121"/>
        <xdr:cNvSpPr>
          <a:spLocks/>
        </xdr:cNvSpPr>
      </xdr:nvSpPr>
      <xdr:spPr>
        <a:xfrm>
          <a:off x="15601950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20" name="Line 122"/>
        <xdr:cNvSpPr>
          <a:spLocks/>
        </xdr:cNvSpPr>
      </xdr:nvSpPr>
      <xdr:spPr>
        <a:xfrm>
          <a:off x="13163550" y="15344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tabSelected="1" zoomScaleSheetLayoutView="100" workbookViewId="0" topLeftCell="A1">
      <selection activeCell="O18" sqref="O15:O18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29" t="str">
        <f>"k1r-"&amp;VLOOKUP(G6,Коды_отчетных_периодов,2,FALSE)&amp;"-"&amp;I6&amp;"-"&amp;VLOOKUP(D19,Коды_судов,2,FALSE)</f>
        <v>k1r-h-2010-142</v>
      </c>
      <c r="B1" s="3"/>
    </row>
    <row r="2" spans="4:13" ht="13.5" customHeight="1" thickBot="1">
      <c r="D2" s="116" t="s">
        <v>161</v>
      </c>
      <c r="E2" s="117"/>
      <c r="F2" s="117"/>
      <c r="G2" s="117"/>
      <c r="H2" s="117"/>
      <c r="I2" s="117"/>
      <c r="J2" s="117"/>
      <c r="K2" s="117"/>
      <c r="L2" s="118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19" t="s">
        <v>272</v>
      </c>
      <c r="E4" s="120"/>
      <c r="F4" s="120"/>
      <c r="G4" s="120"/>
      <c r="H4" s="120"/>
      <c r="I4" s="120"/>
      <c r="J4" s="120"/>
      <c r="K4" s="120"/>
      <c r="L4" s="121"/>
      <c r="M4" s="5"/>
    </row>
    <row r="5" spans="4:13" ht="12.75">
      <c r="D5" s="122"/>
      <c r="E5" s="123"/>
      <c r="F5" s="123"/>
      <c r="G5" s="123"/>
      <c r="H5" s="123"/>
      <c r="I5" s="123"/>
      <c r="J5" s="123"/>
      <c r="K5" s="123"/>
      <c r="L5" s="124"/>
      <c r="M5" s="5"/>
    </row>
    <row r="6" spans="4:14" ht="13.5" thickBot="1">
      <c r="D6" s="8"/>
      <c r="E6" s="9"/>
      <c r="F6" s="10" t="s">
        <v>162</v>
      </c>
      <c r="G6" s="11">
        <v>6</v>
      </c>
      <c r="H6" s="12" t="s">
        <v>163</v>
      </c>
      <c r="I6" s="11">
        <v>2010</v>
      </c>
      <c r="J6" s="13" t="s">
        <v>164</v>
      </c>
      <c r="K6" s="9"/>
      <c r="L6" s="14"/>
      <c r="M6" s="107" t="str">
        <f>IF(COUNTIF('ФЛК (обязательный)'!A2:A250,"Неверно!")&gt;0,"Ошибки ФЛК!"," ")</f>
        <v> </v>
      </c>
      <c r="N6" s="108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125" t="s">
        <v>165</v>
      </c>
      <c r="B9" s="125"/>
      <c r="C9" s="125"/>
      <c r="D9" s="125" t="s">
        <v>166</v>
      </c>
      <c r="E9" s="125"/>
      <c r="F9" s="125"/>
      <c r="G9" s="125" t="s">
        <v>167</v>
      </c>
      <c r="H9" s="125"/>
      <c r="I9" s="16"/>
      <c r="J9" s="17"/>
      <c r="K9" s="109" t="s">
        <v>271</v>
      </c>
      <c r="L9" s="110"/>
      <c r="M9" s="110"/>
      <c r="N9" s="111"/>
      <c r="O9" s="18"/>
    </row>
    <row r="10" spans="1:14" ht="13.5" customHeight="1" thickBot="1">
      <c r="A10" s="112" t="s">
        <v>169</v>
      </c>
      <c r="B10" s="112"/>
      <c r="C10" s="112"/>
      <c r="D10" s="112"/>
      <c r="E10" s="112"/>
      <c r="F10" s="112"/>
      <c r="G10" s="112"/>
      <c r="H10" s="112"/>
      <c r="I10" s="19"/>
      <c r="J10" s="17"/>
      <c r="K10" s="113" t="s">
        <v>168</v>
      </c>
      <c r="L10" s="114"/>
      <c r="M10" s="114"/>
      <c r="N10" s="115"/>
    </row>
    <row r="11" spans="1:14" ht="13.5" customHeight="1" thickBot="1">
      <c r="A11" s="132" t="s">
        <v>170</v>
      </c>
      <c r="B11" s="133"/>
      <c r="C11" s="134"/>
      <c r="D11" s="112" t="s">
        <v>171</v>
      </c>
      <c r="E11" s="112"/>
      <c r="F11" s="112"/>
      <c r="G11" s="126" t="s">
        <v>183</v>
      </c>
      <c r="H11" s="126"/>
      <c r="I11" s="19"/>
      <c r="J11" s="17"/>
      <c r="K11" s="132" t="s">
        <v>540</v>
      </c>
      <c r="L11" s="133"/>
      <c r="M11" s="133"/>
      <c r="N11" s="134"/>
    </row>
    <row r="12" spans="1:14" ht="20.25" customHeight="1" thickBot="1">
      <c r="A12" s="135"/>
      <c r="B12" s="136"/>
      <c r="C12" s="137"/>
      <c r="D12" s="112"/>
      <c r="E12" s="112"/>
      <c r="F12" s="112"/>
      <c r="G12" s="126"/>
      <c r="H12" s="126"/>
      <c r="I12" s="19"/>
      <c r="J12" s="17"/>
      <c r="K12" s="169"/>
      <c r="L12" s="170"/>
      <c r="M12" s="170"/>
      <c r="N12" s="171"/>
    </row>
    <row r="13" spans="1:14" ht="13.5" thickBot="1">
      <c r="A13" s="138" t="s">
        <v>278</v>
      </c>
      <c r="B13" s="139"/>
      <c r="C13" s="140"/>
      <c r="D13" s="112"/>
      <c r="E13" s="112"/>
      <c r="F13" s="112"/>
      <c r="G13" s="126"/>
      <c r="H13" s="126"/>
      <c r="I13" s="19"/>
      <c r="J13" s="17"/>
      <c r="K13" s="169"/>
      <c r="L13" s="170"/>
      <c r="M13" s="170"/>
      <c r="N13" s="171"/>
    </row>
    <row r="14" spans="1:14" ht="13.5" thickBot="1">
      <c r="A14" s="141"/>
      <c r="B14" s="142"/>
      <c r="C14" s="143"/>
      <c r="D14" s="112"/>
      <c r="E14" s="112"/>
      <c r="F14" s="112"/>
      <c r="G14" s="126"/>
      <c r="H14" s="126"/>
      <c r="I14" s="19"/>
      <c r="J14" s="17"/>
      <c r="K14" s="169"/>
      <c r="L14" s="170"/>
      <c r="M14" s="170"/>
      <c r="N14" s="171"/>
    </row>
    <row r="15" spans="1:14" ht="13.5" customHeight="1" thickBot="1">
      <c r="A15" s="112" t="s">
        <v>172</v>
      </c>
      <c r="B15" s="112"/>
      <c r="C15" s="112"/>
      <c r="D15" s="127" t="s">
        <v>173</v>
      </c>
      <c r="E15" s="128"/>
      <c r="F15" s="129"/>
      <c r="G15" s="130" t="s">
        <v>184</v>
      </c>
      <c r="H15" s="131"/>
      <c r="I15" s="19"/>
      <c r="J15" s="17"/>
      <c r="K15" s="169"/>
      <c r="L15" s="170"/>
      <c r="M15" s="170"/>
      <c r="N15" s="171"/>
    </row>
    <row r="16" spans="1:14" ht="13.5" customHeight="1" thickBot="1">
      <c r="A16" s="112"/>
      <c r="B16" s="112"/>
      <c r="C16" s="112"/>
      <c r="D16" s="127" t="s">
        <v>279</v>
      </c>
      <c r="E16" s="128"/>
      <c r="F16" s="129"/>
      <c r="G16" s="130" t="s">
        <v>280</v>
      </c>
      <c r="H16" s="131"/>
      <c r="I16" s="19"/>
      <c r="J16" s="17"/>
      <c r="K16" s="141"/>
      <c r="L16" s="142"/>
      <c r="M16" s="142"/>
      <c r="N16" s="143"/>
    </row>
    <row r="17" spans="1:10" ht="13.5" thickBot="1">
      <c r="A17" s="112"/>
      <c r="B17" s="112"/>
      <c r="C17" s="112"/>
      <c r="D17" s="127"/>
      <c r="E17" s="128"/>
      <c r="F17" s="129"/>
      <c r="G17" s="130"/>
      <c r="H17" s="131"/>
      <c r="I17" s="19"/>
      <c r="J17" s="17"/>
    </row>
    <row r="18" spans="1:15" ht="24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1"/>
      <c r="K18" s="22"/>
      <c r="L18" s="22"/>
      <c r="M18" s="22"/>
      <c r="N18" s="22"/>
      <c r="O18" s="7"/>
    </row>
    <row r="19" spans="1:14" ht="24" customHeight="1" thickBot="1">
      <c r="A19" s="150" t="s">
        <v>174</v>
      </c>
      <c r="B19" s="151"/>
      <c r="C19" s="152"/>
      <c r="D19" s="160" t="s">
        <v>294</v>
      </c>
      <c r="E19" s="161"/>
      <c r="F19" s="161"/>
      <c r="G19" s="161"/>
      <c r="H19" s="161"/>
      <c r="I19" s="161"/>
      <c r="J19" s="161"/>
      <c r="K19" s="162"/>
      <c r="L19" s="17"/>
      <c r="M19" s="21"/>
      <c r="N19" s="17"/>
    </row>
    <row r="20" spans="1:14" ht="20.25" customHeight="1" thickBot="1">
      <c r="A20" s="153" t="s">
        <v>177</v>
      </c>
      <c r="B20" s="154"/>
      <c r="C20" s="155"/>
      <c r="D20" s="156"/>
      <c r="E20" s="156"/>
      <c r="F20" s="156"/>
      <c r="G20" s="156"/>
      <c r="H20" s="156"/>
      <c r="I20" s="156"/>
      <c r="J20" s="156"/>
      <c r="K20" s="157"/>
      <c r="L20" s="17"/>
      <c r="M20" s="17"/>
      <c r="N20" s="17"/>
    </row>
    <row r="21" spans="1:14" ht="13.5" thickBot="1">
      <c r="A21" s="23"/>
      <c r="B21" s="24"/>
      <c r="C21" s="24"/>
      <c r="D21" s="158"/>
      <c r="E21" s="158"/>
      <c r="F21" s="158"/>
      <c r="G21" s="158"/>
      <c r="H21" s="158"/>
      <c r="I21" s="158"/>
      <c r="J21" s="158"/>
      <c r="K21" s="159"/>
      <c r="L21" s="17"/>
      <c r="N21" s="17"/>
    </row>
    <row r="22" spans="1:14" ht="13.5" thickBot="1">
      <c r="A22" s="144" t="s">
        <v>175</v>
      </c>
      <c r="B22" s="145"/>
      <c r="C22" s="145"/>
      <c r="D22" s="145"/>
      <c r="E22" s="146"/>
      <c r="F22" s="144" t="s">
        <v>176</v>
      </c>
      <c r="G22" s="145"/>
      <c r="H22" s="145"/>
      <c r="I22" s="145"/>
      <c r="J22" s="145"/>
      <c r="K22" s="146"/>
      <c r="L22" s="17"/>
      <c r="N22" s="17"/>
    </row>
    <row r="23" spans="1:14" ht="13.5" thickBot="1">
      <c r="A23" s="147">
        <v>1</v>
      </c>
      <c r="B23" s="148"/>
      <c r="C23" s="148"/>
      <c r="D23" s="148"/>
      <c r="E23" s="149"/>
      <c r="F23" s="147">
        <v>2</v>
      </c>
      <c r="G23" s="148"/>
      <c r="H23" s="148"/>
      <c r="I23" s="148"/>
      <c r="J23" s="148"/>
      <c r="K23" s="149"/>
      <c r="L23" s="17"/>
      <c r="M23" s="17"/>
      <c r="N23" s="17"/>
    </row>
    <row r="24" spans="1:14" ht="13.5" thickBot="1">
      <c r="A24" s="176"/>
      <c r="B24" s="176"/>
      <c r="C24" s="176"/>
      <c r="D24" s="176"/>
      <c r="E24" s="176"/>
      <c r="F24" s="176"/>
      <c r="G24" s="176"/>
      <c r="H24" s="144"/>
      <c r="I24" s="145"/>
      <c r="J24" s="145"/>
      <c r="K24" s="146"/>
      <c r="L24" s="17"/>
      <c r="N24" s="17"/>
    </row>
    <row r="25" spans="1:14" ht="13.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7"/>
      <c r="N25" s="17"/>
    </row>
    <row r="26" spans="1:14" ht="20.25" customHeight="1" thickBot="1">
      <c r="A26" s="172" t="s">
        <v>56</v>
      </c>
      <c r="B26" s="151"/>
      <c r="C26" s="152"/>
      <c r="D26" s="163"/>
      <c r="E26" s="164"/>
      <c r="F26" s="164"/>
      <c r="G26" s="164"/>
      <c r="H26" s="164"/>
      <c r="I26" s="164"/>
      <c r="J26" s="164"/>
      <c r="K26" s="165"/>
      <c r="L26" s="17"/>
      <c r="N26" s="17"/>
    </row>
    <row r="27" spans="1:14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7" t="s">
        <v>54</v>
      </c>
      <c r="M27" s="20"/>
      <c r="N27" s="66">
        <f ca="1">TODAY()</f>
        <v>40399</v>
      </c>
    </row>
    <row r="28" spans="1:14" ht="19.5" thickBot="1">
      <c r="A28" s="173" t="s">
        <v>177</v>
      </c>
      <c r="B28" s="174"/>
      <c r="C28" s="175"/>
      <c r="D28" s="166"/>
      <c r="E28" s="167"/>
      <c r="F28" s="167"/>
      <c r="G28" s="167"/>
      <c r="H28" s="167"/>
      <c r="I28" s="167"/>
      <c r="J28" s="167"/>
      <c r="K28" s="168"/>
      <c r="L28" s="17" t="s">
        <v>55</v>
      </c>
      <c r="M28" s="17"/>
      <c r="N28" s="32">
        <f>IF(D19=0," ",VLOOKUP(D19,Коды_судов,2,0))</f>
        <v>142</v>
      </c>
    </row>
  </sheetData>
  <sheetProtection/>
  <mergeCells count="37">
    <mergeCell ref="D26:K26"/>
    <mergeCell ref="D28:K28"/>
    <mergeCell ref="K11:N16"/>
    <mergeCell ref="A26:C26"/>
    <mergeCell ref="A28:C28"/>
    <mergeCell ref="A24:C24"/>
    <mergeCell ref="D24:E24"/>
    <mergeCell ref="F24:G24"/>
    <mergeCell ref="H24:K24"/>
    <mergeCell ref="A22:E22"/>
    <mergeCell ref="F22:K22"/>
    <mergeCell ref="A23:E23"/>
    <mergeCell ref="F23:K23"/>
    <mergeCell ref="A19:C19"/>
    <mergeCell ref="A20:C20"/>
    <mergeCell ref="D20:K20"/>
    <mergeCell ref="D21:K21"/>
    <mergeCell ref="D19:K1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D2:L2"/>
    <mergeCell ref="D4:L5"/>
    <mergeCell ref="A9:C9"/>
    <mergeCell ref="D9:F9"/>
    <mergeCell ref="G9:H9"/>
    <mergeCell ref="M6:N6"/>
    <mergeCell ref="K9:N9"/>
    <mergeCell ref="A10:F10"/>
    <mergeCell ref="G10:H10"/>
    <mergeCell ref="K10:N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D38"/>
  <sheetViews>
    <sheetView showZeros="0" zoomScale="75" zoomScaleNormal="75" zoomScaleSheetLayoutView="10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2" sqref="B32"/>
    </sheetView>
  </sheetViews>
  <sheetFormatPr defaultColWidth="9.140625" defaultRowHeight="12.75"/>
  <cols>
    <col min="1" max="1" width="31.8515625" style="67" customWidth="1"/>
    <col min="2" max="2" width="12.57421875" style="67" customWidth="1"/>
    <col min="3" max="3" width="4.00390625" style="67" customWidth="1"/>
    <col min="4" max="4" width="10.140625" style="67" customWidth="1"/>
    <col min="5" max="5" width="10.00390625" style="67" customWidth="1"/>
    <col min="6" max="6" width="9.8515625" style="67" customWidth="1"/>
    <col min="7" max="7" width="9.140625" style="67" customWidth="1"/>
    <col min="8" max="8" width="10.140625" style="67" customWidth="1"/>
    <col min="9" max="16" width="9.140625" style="67" customWidth="1"/>
    <col min="17" max="17" width="10.140625" style="67" customWidth="1"/>
    <col min="18" max="18" width="10.00390625" style="67" customWidth="1"/>
    <col min="19" max="19" width="9.140625" style="67" customWidth="1"/>
    <col min="20" max="20" width="11.140625" style="67" customWidth="1"/>
    <col min="21" max="21" width="10.421875" style="67" customWidth="1"/>
    <col min="22" max="24" width="9.140625" style="67" customWidth="1"/>
    <col min="25" max="25" width="9.7109375" style="67" customWidth="1"/>
    <col min="26" max="26" width="9.140625" style="67" customWidth="1"/>
    <col min="27" max="27" width="10.28125" style="67" customWidth="1"/>
    <col min="28" max="28" width="9.28125" style="67" customWidth="1"/>
    <col min="29" max="16384" width="9.140625" style="67" customWidth="1"/>
  </cols>
  <sheetData>
    <row r="1" spans="25:28" ht="9" customHeight="1">
      <c r="Y1" s="68"/>
      <c r="Z1" s="177"/>
      <c r="AA1" s="177"/>
      <c r="AB1" s="177"/>
    </row>
    <row r="2" ht="14.25" customHeight="1"/>
    <row r="3" spans="1:16" ht="12.75">
      <c r="A3" s="180" t="s">
        <v>185</v>
      </c>
      <c r="B3" s="180"/>
      <c r="C3" s="180"/>
      <c r="D3" s="180"/>
      <c r="E3" s="180"/>
      <c r="F3" s="181" t="str">
        <f>IF('Титул ф.12'!D19=0," ",'Титул ф.12'!D19)</f>
        <v>УСД в Республике Татарстан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2.75">
      <c r="A4" s="180" t="s">
        <v>186</v>
      </c>
      <c r="B4" s="180"/>
      <c r="C4" s="180"/>
      <c r="D4" s="180"/>
      <c r="E4" s="180"/>
      <c r="F4" s="178" t="s">
        <v>548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2.75">
      <c r="A5" s="180" t="s">
        <v>187</v>
      </c>
      <c r="B5" s="180"/>
      <c r="C5" s="180"/>
      <c r="D5" s="180"/>
      <c r="E5" s="180"/>
      <c r="F5" s="178" t="s">
        <v>548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ht="4.5" customHeight="1"/>
    <row r="7" spans="1:28" ht="22.5" customHeight="1">
      <c r="A7" s="179" t="s">
        <v>188</v>
      </c>
      <c r="B7" s="179"/>
      <c r="C7" s="179"/>
      <c r="D7" s="179"/>
      <c r="E7" s="179"/>
      <c r="F7" s="179"/>
      <c r="G7" s="17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30" s="71" customFormat="1" ht="140.25" customHeight="1">
      <c r="A8" s="30" t="s">
        <v>189</v>
      </c>
      <c r="B8" s="35" t="s">
        <v>190</v>
      </c>
      <c r="C8" s="35" t="s">
        <v>191</v>
      </c>
      <c r="D8" s="219" t="s">
        <v>192</v>
      </c>
      <c r="E8" s="35" t="s">
        <v>193</v>
      </c>
      <c r="F8" s="35" t="s">
        <v>194</v>
      </c>
      <c r="G8" s="35" t="s">
        <v>195</v>
      </c>
      <c r="H8" s="35" t="s">
        <v>196</v>
      </c>
      <c r="I8" s="35" t="s">
        <v>197</v>
      </c>
      <c r="J8" s="35" t="s">
        <v>198</v>
      </c>
      <c r="K8" s="35" t="s">
        <v>199</v>
      </c>
      <c r="L8" s="35" t="s">
        <v>200</v>
      </c>
      <c r="M8" s="35" t="s">
        <v>201</v>
      </c>
      <c r="N8" s="35" t="s">
        <v>202</v>
      </c>
      <c r="O8" s="35" t="s">
        <v>203</v>
      </c>
      <c r="P8" s="35" t="s">
        <v>204</v>
      </c>
      <c r="Q8" s="35" t="s">
        <v>205</v>
      </c>
      <c r="R8" s="35" t="s">
        <v>531</v>
      </c>
      <c r="S8" s="35" t="s">
        <v>206</v>
      </c>
      <c r="T8" s="35" t="s">
        <v>207</v>
      </c>
      <c r="U8" s="35" t="s">
        <v>208</v>
      </c>
      <c r="V8" s="35" t="s">
        <v>209</v>
      </c>
      <c r="W8" s="35" t="s">
        <v>210</v>
      </c>
      <c r="X8" s="35" t="s">
        <v>211</v>
      </c>
      <c r="Y8" s="35" t="s">
        <v>532</v>
      </c>
      <c r="Z8" s="35" t="s">
        <v>212</v>
      </c>
      <c r="AA8" s="35" t="s">
        <v>213</v>
      </c>
      <c r="AB8" s="35" t="s">
        <v>534</v>
      </c>
      <c r="AC8" s="35" t="s">
        <v>366</v>
      </c>
      <c r="AD8" s="35" t="s">
        <v>367</v>
      </c>
    </row>
    <row r="9" spans="1:30" ht="12.75">
      <c r="A9" s="36" t="s">
        <v>214</v>
      </c>
      <c r="B9" s="37" t="s">
        <v>215</v>
      </c>
      <c r="C9" s="38"/>
      <c r="D9" s="220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  <c r="M9" s="37">
        <v>10</v>
      </c>
      <c r="N9" s="37">
        <v>11</v>
      </c>
      <c r="O9" s="37">
        <v>12</v>
      </c>
      <c r="P9" s="37">
        <v>13</v>
      </c>
      <c r="Q9" s="37">
        <v>14</v>
      </c>
      <c r="R9" s="37">
        <v>15</v>
      </c>
      <c r="S9" s="37">
        <v>16</v>
      </c>
      <c r="T9" s="37">
        <v>17</v>
      </c>
      <c r="U9" s="37">
        <v>18</v>
      </c>
      <c r="V9" s="37">
        <v>19</v>
      </c>
      <c r="W9" s="37">
        <v>20</v>
      </c>
      <c r="X9" s="37">
        <v>21</v>
      </c>
      <c r="Y9" s="37">
        <v>22</v>
      </c>
      <c r="Z9" s="37">
        <v>23</v>
      </c>
      <c r="AA9" s="37">
        <v>24</v>
      </c>
      <c r="AB9" s="36">
        <v>25</v>
      </c>
      <c r="AC9" s="72">
        <v>26</v>
      </c>
      <c r="AD9" s="72">
        <v>27</v>
      </c>
    </row>
    <row r="10" spans="1:30" ht="18.75" customHeight="1">
      <c r="A10" s="39" t="s">
        <v>216</v>
      </c>
      <c r="B10" s="40">
        <v>105</v>
      </c>
      <c r="C10" s="37">
        <v>1</v>
      </c>
      <c r="D10" s="221">
        <v>5</v>
      </c>
      <c r="E10" s="209">
        <v>1</v>
      </c>
      <c r="F10" s="209">
        <v>4</v>
      </c>
      <c r="G10" s="209">
        <v>1</v>
      </c>
      <c r="H10" s="209">
        <v>1</v>
      </c>
      <c r="I10" s="209">
        <v>1</v>
      </c>
      <c r="J10" s="209">
        <v>2</v>
      </c>
      <c r="K10" s="209">
        <v>0</v>
      </c>
      <c r="L10" s="209">
        <v>3</v>
      </c>
      <c r="M10" s="209">
        <v>0</v>
      </c>
      <c r="N10" s="209">
        <v>4</v>
      </c>
      <c r="O10" s="209">
        <v>0</v>
      </c>
      <c r="P10" s="209">
        <v>2</v>
      </c>
      <c r="Q10" s="209">
        <v>2</v>
      </c>
      <c r="R10" s="209">
        <v>1</v>
      </c>
      <c r="S10" s="209">
        <v>1</v>
      </c>
      <c r="T10" s="209">
        <v>0</v>
      </c>
      <c r="U10" s="209">
        <v>1</v>
      </c>
      <c r="V10" s="209">
        <v>0</v>
      </c>
      <c r="W10" s="209">
        <v>1</v>
      </c>
      <c r="X10" s="209">
        <v>0</v>
      </c>
      <c r="Y10" s="209">
        <v>0</v>
      </c>
      <c r="Z10" s="209">
        <v>0</v>
      </c>
      <c r="AA10" s="209">
        <v>0</v>
      </c>
      <c r="AB10" s="215">
        <v>1</v>
      </c>
      <c r="AC10" s="216">
        <v>0</v>
      </c>
      <c r="AD10" s="211">
        <v>0</v>
      </c>
    </row>
    <row r="11" spans="1:30" ht="50.25" customHeight="1">
      <c r="A11" s="39" t="s">
        <v>217</v>
      </c>
      <c r="B11" s="40" t="s">
        <v>218</v>
      </c>
      <c r="C11" s="37">
        <v>2</v>
      </c>
      <c r="D11" s="221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15">
        <v>0</v>
      </c>
      <c r="AC11" s="216">
        <v>0</v>
      </c>
      <c r="AD11" s="211">
        <v>0</v>
      </c>
    </row>
    <row r="12" spans="1:30" ht="46.5" customHeight="1">
      <c r="A12" s="39" t="s">
        <v>219</v>
      </c>
      <c r="B12" s="40">
        <v>111</v>
      </c>
      <c r="C12" s="37">
        <v>3</v>
      </c>
      <c r="D12" s="221">
        <v>10</v>
      </c>
      <c r="E12" s="209">
        <v>3</v>
      </c>
      <c r="F12" s="209">
        <v>7</v>
      </c>
      <c r="G12" s="209">
        <v>0</v>
      </c>
      <c r="H12" s="209">
        <v>2</v>
      </c>
      <c r="I12" s="209">
        <v>0</v>
      </c>
      <c r="J12" s="209">
        <v>6</v>
      </c>
      <c r="K12" s="209">
        <v>1</v>
      </c>
      <c r="L12" s="209">
        <v>3</v>
      </c>
      <c r="M12" s="209">
        <v>0</v>
      </c>
      <c r="N12" s="209">
        <v>3</v>
      </c>
      <c r="O12" s="209">
        <v>0</v>
      </c>
      <c r="P12" s="209">
        <v>4</v>
      </c>
      <c r="Q12" s="209">
        <v>2</v>
      </c>
      <c r="R12" s="209">
        <v>2</v>
      </c>
      <c r="S12" s="209">
        <v>1</v>
      </c>
      <c r="T12" s="209">
        <v>1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15">
        <v>0</v>
      </c>
      <c r="AC12" s="216">
        <v>0</v>
      </c>
      <c r="AD12" s="211">
        <v>0</v>
      </c>
    </row>
    <row r="13" spans="1:30" ht="22.5" customHeight="1">
      <c r="A13" s="39" t="s">
        <v>220</v>
      </c>
      <c r="B13" s="40">
        <v>131</v>
      </c>
      <c r="C13" s="37">
        <v>4</v>
      </c>
      <c r="D13" s="221">
        <v>7</v>
      </c>
      <c r="E13" s="209">
        <v>2</v>
      </c>
      <c r="F13" s="209">
        <v>5</v>
      </c>
      <c r="G13" s="209">
        <v>2</v>
      </c>
      <c r="H13" s="209">
        <v>2</v>
      </c>
      <c r="I13" s="209">
        <v>0</v>
      </c>
      <c r="J13" s="209">
        <v>5</v>
      </c>
      <c r="K13" s="209">
        <v>0</v>
      </c>
      <c r="L13" s="209">
        <v>2</v>
      </c>
      <c r="M13" s="209">
        <v>0</v>
      </c>
      <c r="N13" s="209">
        <v>1</v>
      </c>
      <c r="O13" s="209">
        <v>0</v>
      </c>
      <c r="P13" s="209">
        <v>6</v>
      </c>
      <c r="Q13" s="209">
        <v>4</v>
      </c>
      <c r="R13" s="209">
        <v>1</v>
      </c>
      <c r="S13" s="209">
        <v>1</v>
      </c>
      <c r="T13" s="209">
        <v>0</v>
      </c>
      <c r="U13" s="209">
        <v>1</v>
      </c>
      <c r="V13" s="209">
        <v>0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15">
        <v>3</v>
      </c>
      <c r="AC13" s="216">
        <v>0</v>
      </c>
      <c r="AD13" s="211">
        <v>0</v>
      </c>
    </row>
    <row r="14" spans="1:30" ht="66.75" customHeight="1">
      <c r="A14" s="39" t="s">
        <v>221</v>
      </c>
      <c r="B14" s="40">
        <v>132</v>
      </c>
      <c r="C14" s="37">
        <v>5</v>
      </c>
      <c r="D14" s="221">
        <v>1</v>
      </c>
      <c r="E14" s="209">
        <v>0</v>
      </c>
      <c r="F14" s="209">
        <v>1</v>
      </c>
      <c r="G14" s="209">
        <v>0</v>
      </c>
      <c r="H14" s="209">
        <v>0</v>
      </c>
      <c r="I14" s="209">
        <v>0</v>
      </c>
      <c r="J14" s="209">
        <v>1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15">
        <v>0</v>
      </c>
      <c r="AC14" s="216">
        <v>0</v>
      </c>
      <c r="AD14" s="211">
        <v>0</v>
      </c>
    </row>
    <row r="15" spans="1:30" ht="24" customHeight="1">
      <c r="A15" s="39" t="s">
        <v>222</v>
      </c>
      <c r="B15" s="40">
        <v>158</v>
      </c>
      <c r="C15" s="37">
        <v>6</v>
      </c>
      <c r="D15" s="221">
        <v>239</v>
      </c>
      <c r="E15" s="209">
        <v>101</v>
      </c>
      <c r="F15" s="209">
        <v>138</v>
      </c>
      <c r="G15" s="209">
        <v>22</v>
      </c>
      <c r="H15" s="209">
        <v>97</v>
      </c>
      <c r="I15" s="209">
        <v>14</v>
      </c>
      <c r="J15" s="209">
        <v>185</v>
      </c>
      <c r="K15" s="209">
        <v>4</v>
      </c>
      <c r="L15" s="209">
        <v>47</v>
      </c>
      <c r="M15" s="209">
        <v>0</v>
      </c>
      <c r="N15" s="209">
        <v>18</v>
      </c>
      <c r="O15" s="209">
        <v>0</v>
      </c>
      <c r="P15" s="209">
        <v>104</v>
      </c>
      <c r="Q15" s="209">
        <v>44</v>
      </c>
      <c r="R15" s="209">
        <v>49</v>
      </c>
      <c r="S15" s="209">
        <v>27</v>
      </c>
      <c r="T15" s="209">
        <v>4</v>
      </c>
      <c r="U15" s="209">
        <v>13</v>
      </c>
      <c r="V15" s="209">
        <v>6</v>
      </c>
      <c r="W15" s="209">
        <v>6</v>
      </c>
      <c r="X15" s="209">
        <v>2</v>
      </c>
      <c r="Y15" s="209">
        <v>2</v>
      </c>
      <c r="Z15" s="209">
        <v>2</v>
      </c>
      <c r="AA15" s="209">
        <v>20</v>
      </c>
      <c r="AB15" s="215">
        <v>24</v>
      </c>
      <c r="AC15" s="216">
        <v>0</v>
      </c>
      <c r="AD15" s="211">
        <v>3</v>
      </c>
    </row>
    <row r="16" spans="1:30" ht="21.75" customHeight="1">
      <c r="A16" s="39" t="s">
        <v>223</v>
      </c>
      <c r="B16" s="40">
        <v>161</v>
      </c>
      <c r="C16" s="37">
        <v>7</v>
      </c>
      <c r="D16" s="221">
        <v>116</v>
      </c>
      <c r="E16" s="209">
        <v>37</v>
      </c>
      <c r="F16" s="209">
        <v>79</v>
      </c>
      <c r="G16" s="209">
        <v>10</v>
      </c>
      <c r="H16" s="209">
        <v>46</v>
      </c>
      <c r="I16" s="209">
        <v>9</v>
      </c>
      <c r="J16" s="209">
        <v>76</v>
      </c>
      <c r="K16" s="209">
        <v>2</v>
      </c>
      <c r="L16" s="209">
        <v>37</v>
      </c>
      <c r="M16" s="209">
        <v>0</v>
      </c>
      <c r="N16" s="209">
        <v>8</v>
      </c>
      <c r="O16" s="209">
        <v>0</v>
      </c>
      <c r="P16" s="209">
        <v>54</v>
      </c>
      <c r="Q16" s="209">
        <v>20</v>
      </c>
      <c r="R16" s="209">
        <v>21</v>
      </c>
      <c r="S16" s="209">
        <v>15</v>
      </c>
      <c r="T16" s="209">
        <v>2</v>
      </c>
      <c r="U16" s="209">
        <v>11</v>
      </c>
      <c r="V16" s="209">
        <v>1</v>
      </c>
      <c r="W16" s="209">
        <v>2</v>
      </c>
      <c r="X16" s="209">
        <v>0</v>
      </c>
      <c r="Y16" s="209">
        <v>2</v>
      </c>
      <c r="Z16" s="209">
        <v>1</v>
      </c>
      <c r="AA16" s="209">
        <v>11</v>
      </c>
      <c r="AB16" s="215">
        <v>7</v>
      </c>
      <c r="AC16" s="216">
        <v>0</v>
      </c>
      <c r="AD16" s="211">
        <v>1</v>
      </c>
    </row>
    <row r="17" spans="1:30" ht="20.25">
      <c r="A17" s="39" t="s">
        <v>224</v>
      </c>
      <c r="B17" s="40">
        <v>162</v>
      </c>
      <c r="C17" s="37">
        <v>8</v>
      </c>
      <c r="D17" s="221">
        <v>20</v>
      </c>
      <c r="E17" s="209">
        <v>8</v>
      </c>
      <c r="F17" s="209">
        <v>12</v>
      </c>
      <c r="G17" s="209">
        <v>0</v>
      </c>
      <c r="H17" s="209">
        <v>10</v>
      </c>
      <c r="I17" s="209">
        <v>0</v>
      </c>
      <c r="J17" s="209">
        <v>15</v>
      </c>
      <c r="K17" s="209">
        <v>0</v>
      </c>
      <c r="L17" s="209">
        <v>5</v>
      </c>
      <c r="M17" s="209">
        <v>0</v>
      </c>
      <c r="N17" s="209">
        <v>6</v>
      </c>
      <c r="O17" s="209">
        <v>0</v>
      </c>
      <c r="P17" s="209">
        <v>11</v>
      </c>
      <c r="Q17" s="209">
        <v>7</v>
      </c>
      <c r="R17" s="209">
        <v>2</v>
      </c>
      <c r="S17" s="209">
        <v>2</v>
      </c>
      <c r="T17" s="209">
        <v>0</v>
      </c>
      <c r="U17" s="209">
        <v>1</v>
      </c>
      <c r="V17" s="209">
        <v>0</v>
      </c>
      <c r="W17" s="209">
        <v>0</v>
      </c>
      <c r="X17" s="209">
        <v>0</v>
      </c>
      <c r="Y17" s="209">
        <v>1</v>
      </c>
      <c r="Z17" s="209">
        <v>0</v>
      </c>
      <c r="AA17" s="209">
        <v>3</v>
      </c>
      <c r="AB17" s="215">
        <v>0</v>
      </c>
      <c r="AC17" s="216">
        <v>0</v>
      </c>
      <c r="AD17" s="211">
        <v>0</v>
      </c>
    </row>
    <row r="18" spans="1:30" ht="20.25">
      <c r="A18" s="39" t="s">
        <v>225</v>
      </c>
      <c r="B18" s="40">
        <v>163</v>
      </c>
      <c r="C18" s="37">
        <v>9</v>
      </c>
      <c r="D18" s="221">
        <v>38</v>
      </c>
      <c r="E18" s="209">
        <v>16</v>
      </c>
      <c r="F18" s="209">
        <v>22</v>
      </c>
      <c r="G18" s="209">
        <v>4</v>
      </c>
      <c r="H18" s="209">
        <v>16</v>
      </c>
      <c r="I18" s="209">
        <v>1</v>
      </c>
      <c r="J18" s="209">
        <v>31</v>
      </c>
      <c r="K18" s="209">
        <v>1</v>
      </c>
      <c r="L18" s="209">
        <v>6</v>
      </c>
      <c r="M18" s="209">
        <v>0</v>
      </c>
      <c r="N18" s="209">
        <v>3</v>
      </c>
      <c r="O18" s="209">
        <v>0</v>
      </c>
      <c r="P18" s="209">
        <v>26</v>
      </c>
      <c r="Q18" s="209">
        <v>5</v>
      </c>
      <c r="R18" s="209">
        <v>2</v>
      </c>
      <c r="S18" s="209">
        <v>1</v>
      </c>
      <c r="T18" s="209">
        <v>0</v>
      </c>
      <c r="U18" s="209">
        <v>1</v>
      </c>
      <c r="V18" s="209">
        <v>0</v>
      </c>
      <c r="W18" s="209">
        <v>0</v>
      </c>
      <c r="X18" s="209">
        <v>0</v>
      </c>
      <c r="Y18" s="209">
        <v>0</v>
      </c>
      <c r="Z18" s="209">
        <v>1</v>
      </c>
      <c r="AA18" s="209">
        <v>10</v>
      </c>
      <c r="AB18" s="215">
        <v>11</v>
      </c>
      <c r="AC18" s="216">
        <v>0</v>
      </c>
      <c r="AD18" s="211">
        <v>0</v>
      </c>
    </row>
    <row r="19" spans="1:30" ht="51" customHeight="1">
      <c r="A19" s="39" t="s">
        <v>226</v>
      </c>
      <c r="B19" s="40">
        <v>166</v>
      </c>
      <c r="C19" s="37">
        <v>10</v>
      </c>
      <c r="D19" s="221">
        <v>23</v>
      </c>
      <c r="E19" s="209">
        <v>12</v>
      </c>
      <c r="F19" s="209">
        <v>11</v>
      </c>
      <c r="G19" s="209">
        <v>0</v>
      </c>
      <c r="H19" s="209">
        <v>12</v>
      </c>
      <c r="I19" s="209">
        <v>3</v>
      </c>
      <c r="J19" s="209">
        <v>16</v>
      </c>
      <c r="K19" s="209">
        <v>0</v>
      </c>
      <c r="L19" s="209">
        <v>6</v>
      </c>
      <c r="M19" s="209">
        <v>0</v>
      </c>
      <c r="N19" s="209">
        <v>5</v>
      </c>
      <c r="O19" s="209">
        <v>0</v>
      </c>
      <c r="P19" s="209">
        <v>10</v>
      </c>
      <c r="Q19" s="209">
        <v>3</v>
      </c>
      <c r="R19" s="209">
        <v>7</v>
      </c>
      <c r="S19" s="209">
        <v>4</v>
      </c>
      <c r="T19" s="209">
        <v>1</v>
      </c>
      <c r="U19" s="209">
        <v>2</v>
      </c>
      <c r="V19" s="209">
        <v>1</v>
      </c>
      <c r="W19" s="209">
        <v>2</v>
      </c>
      <c r="X19" s="209">
        <v>0</v>
      </c>
      <c r="Y19" s="209">
        <v>1</v>
      </c>
      <c r="Z19" s="209">
        <v>0</v>
      </c>
      <c r="AA19" s="209">
        <v>4</v>
      </c>
      <c r="AB19" s="215">
        <v>1</v>
      </c>
      <c r="AC19" s="217">
        <v>0</v>
      </c>
      <c r="AD19" s="211">
        <v>1</v>
      </c>
    </row>
    <row r="20" spans="1:30" ht="15.75" customHeight="1">
      <c r="A20" s="39" t="s">
        <v>227</v>
      </c>
      <c r="B20" s="40">
        <v>213</v>
      </c>
      <c r="C20" s="37">
        <v>11</v>
      </c>
      <c r="D20" s="221">
        <v>9</v>
      </c>
      <c r="E20" s="209">
        <v>2</v>
      </c>
      <c r="F20" s="209">
        <v>7</v>
      </c>
      <c r="G20" s="209">
        <v>0</v>
      </c>
      <c r="H20" s="209">
        <v>0</v>
      </c>
      <c r="I20" s="209">
        <v>0</v>
      </c>
      <c r="J20" s="209">
        <v>9</v>
      </c>
      <c r="K20" s="209">
        <v>0</v>
      </c>
      <c r="L20" s="209">
        <v>0</v>
      </c>
      <c r="M20" s="209">
        <v>0</v>
      </c>
      <c r="N20" s="209">
        <v>4</v>
      </c>
      <c r="O20" s="209">
        <v>0</v>
      </c>
      <c r="P20" s="209">
        <v>8</v>
      </c>
      <c r="Q20" s="209">
        <v>8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3</v>
      </c>
      <c r="AB20" s="215">
        <v>2</v>
      </c>
      <c r="AC20" s="216">
        <v>0</v>
      </c>
      <c r="AD20" s="211">
        <v>0</v>
      </c>
    </row>
    <row r="21" spans="1:30" ht="60" customHeight="1">
      <c r="A21" s="39" t="s">
        <v>228</v>
      </c>
      <c r="B21" s="40" t="s">
        <v>229</v>
      </c>
      <c r="C21" s="37">
        <v>12</v>
      </c>
      <c r="D21" s="221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15">
        <v>0</v>
      </c>
      <c r="AC21" s="216">
        <v>0</v>
      </c>
      <c r="AD21" s="211">
        <v>0</v>
      </c>
    </row>
    <row r="22" spans="1:30" ht="83.25" customHeight="1">
      <c r="A22" s="39" t="s">
        <v>230</v>
      </c>
      <c r="B22" s="40" t="s">
        <v>231</v>
      </c>
      <c r="C22" s="37">
        <v>13</v>
      </c>
      <c r="D22" s="221">
        <v>10</v>
      </c>
      <c r="E22" s="209">
        <v>0</v>
      </c>
      <c r="F22" s="209">
        <v>10</v>
      </c>
      <c r="G22" s="209">
        <v>1</v>
      </c>
      <c r="H22" s="209">
        <v>3</v>
      </c>
      <c r="I22" s="209">
        <v>0</v>
      </c>
      <c r="J22" s="209">
        <v>7</v>
      </c>
      <c r="K22" s="209">
        <v>1</v>
      </c>
      <c r="L22" s="209">
        <v>2</v>
      </c>
      <c r="M22" s="209">
        <v>0</v>
      </c>
      <c r="N22" s="209">
        <v>0</v>
      </c>
      <c r="O22" s="209">
        <v>0</v>
      </c>
      <c r="P22" s="209">
        <v>3</v>
      </c>
      <c r="Q22" s="209">
        <v>3</v>
      </c>
      <c r="R22" s="209">
        <v>1</v>
      </c>
      <c r="S22" s="209">
        <v>0</v>
      </c>
      <c r="T22" s="209">
        <v>0</v>
      </c>
      <c r="U22" s="209">
        <v>0</v>
      </c>
      <c r="V22" s="209">
        <v>1</v>
      </c>
      <c r="W22" s="209">
        <v>0</v>
      </c>
      <c r="X22" s="209">
        <v>0</v>
      </c>
      <c r="Y22" s="209">
        <v>0</v>
      </c>
      <c r="Z22" s="209">
        <v>0</v>
      </c>
      <c r="AA22" s="209">
        <v>1</v>
      </c>
      <c r="AB22" s="215">
        <v>1</v>
      </c>
      <c r="AC22" s="216">
        <v>0</v>
      </c>
      <c r="AD22" s="211">
        <v>0</v>
      </c>
    </row>
    <row r="23" spans="1:30" ht="35.25" customHeight="1">
      <c r="A23" s="39" t="s">
        <v>232</v>
      </c>
      <c r="B23" s="40"/>
      <c r="C23" s="37">
        <v>14</v>
      </c>
      <c r="D23" s="221">
        <v>50</v>
      </c>
      <c r="E23" s="209">
        <v>0</v>
      </c>
      <c r="F23" s="209">
        <v>50</v>
      </c>
      <c r="G23" s="209">
        <v>1</v>
      </c>
      <c r="H23" s="209">
        <v>18</v>
      </c>
      <c r="I23" s="209">
        <v>3</v>
      </c>
      <c r="J23" s="209">
        <v>36</v>
      </c>
      <c r="K23" s="209">
        <v>2</v>
      </c>
      <c r="L23" s="209">
        <v>12</v>
      </c>
      <c r="M23" s="209">
        <v>2</v>
      </c>
      <c r="N23" s="209">
        <v>9</v>
      </c>
      <c r="O23" s="209">
        <v>0</v>
      </c>
      <c r="P23" s="209">
        <v>6</v>
      </c>
      <c r="Q23" s="209">
        <v>4</v>
      </c>
      <c r="R23" s="209">
        <v>14</v>
      </c>
      <c r="S23" s="209">
        <v>10</v>
      </c>
      <c r="T23" s="209">
        <v>1</v>
      </c>
      <c r="U23" s="209">
        <v>6</v>
      </c>
      <c r="V23" s="209">
        <v>1</v>
      </c>
      <c r="W23" s="209">
        <v>0</v>
      </c>
      <c r="X23" s="209">
        <v>1</v>
      </c>
      <c r="Y23" s="209">
        <v>0</v>
      </c>
      <c r="Z23" s="209">
        <v>1</v>
      </c>
      <c r="AA23" s="209">
        <v>4</v>
      </c>
      <c r="AB23" s="215">
        <v>2</v>
      </c>
      <c r="AC23" s="216">
        <v>0</v>
      </c>
      <c r="AD23" s="211">
        <v>0</v>
      </c>
    </row>
    <row r="24" spans="1:30" ht="18.75" customHeight="1">
      <c r="A24" s="223" t="s">
        <v>233</v>
      </c>
      <c r="B24" s="224" t="s">
        <v>234</v>
      </c>
      <c r="C24" s="220">
        <v>15</v>
      </c>
      <c r="D24" s="221">
        <v>528</v>
      </c>
      <c r="E24" s="221">
        <v>182</v>
      </c>
      <c r="F24" s="221">
        <v>346</v>
      </c>
      <c r="G24" s="221">
        <v>41</v>
      </c>
      <c r="H24" s="221">
        <v>207</v>
      </c>
      <c r="I24" s="221">
        <v>31</v>
      </c>
      <c r="J24" s="221">
        <v>389</v>
      </c>
      <c r="K24" s="221">
        <v>11</v>
      </c>
      <c r="L24" s="221">
        <v>123</v>
      </c>
      <c r="M24" s="221">
        <v>2</v>
      </c>
      <c r="N24" s="221">
        <v>61</v>
      </c>
      <c r="O24" s="221">
        <v>0</v>
      </c>
      <c r="P24" s="221">
        <v>234</v>
      </c>
      <c r="Q24" s="221">
        <v>102</v>
      </c>
      <c r="R24" s="221">
        <v>100</v>
      </c>
      <c r="S24" s="221">
        <v>62</v>
      </c>
      <c r="T24" s="221">
        <v>9</v>
      </c>
      <c r="U24" s="221">
        <v>36</v>
      </c>
      <c r="V24" s="221">
        <v>10</v>
      </c>
      <c r="W24" s="221">
        <v>11</v>
      </c>
      <c r="X24" s="221">
        <v>3</v>
      </c>
      <c r="Y24" s="221">
        <v>6</v>
      </c>
      <c r="Z24" s="221">
        <v>5</v>
      </c>
      <c r="AA24" s="221">
        <v>56</v>
      </c>
      <c r="AB24" s="225">
        <v>52</v>
      </c>
      <c r="AC24" s="222">
        <v>0</v>
      </c>
      <c r="AD24" s="222">
        <v>5</v>
      </c>
    </row>
    <row r="25" spans="1:30" ht="34.5" customHeight="1">
      <c r="A25" s="31" t="s">
        <v>235</v>
      </c>
      <c r="B25" s="73"/>
      <c r="C25" s="37">
        <v>16</v>
      </c>
      <c r="D25" s="221">
        <v>63</v>
      </c>
      <c r="E25" s="209">
        <v>15</v>
      </c>
      <c r="F25" s="209">
        <v>48</v>
      </c>
      <c r="G25" s="209">
        <v>2</v>
      </c>
      <c r="H25" s="209">
        <v>24</v>
      </c>
      <c r="I25" s="209">
        <v>2</v>
      </c>
      <c r="J25" s="209">
        <v>49</v>
      </c>
      <c r="K25" s="209">
        <v>2</v>
      </c>
      <c r="L25" s="209">
        <v>11</v>
      </c>
      <c r="M25" s="209">
        <v>1</v>
      </c>
      <c r="N25" s="209">
        <v>10</v>
      </c>
      <c r="O25" s="209">
        <v>0</v>
      </c>
      <c r="P25" s="209">
        <v>3</v>
      </c>
      <c r="Q25" s="209">
        <v>3</v>
      </c>
      <c r="R25" s="209">
        <v>17</v>
      </c>
      <c r="S25" s="209">
        <v>8</v>
      </c>
      <c r="T25" s="209">
        <v>1</v>
      </c>
      <c r="U25" s="209">
        <v>4</v>
      </c>
      <c r="V25" s="209">
        <v>1</v>
      </c>
      <c r="W25" s="209">
        <v>1</v>
      </c>
      <c r="X25" s="209">
        <v>2</v>
      </c>
      <c r="Y25" s="209">
        <v>1</v>
      </c>
      <c r="Z25" s="209">
        <v>1</v>
      </c>
      <c r="AA25" s="209">
        <v>6</v>
      </c>
      <c r="AB25" s="215">
        <v>1</v>
      </c>
      <c r="AC25" s="216">
        <v>0</v>
      </c>
      <c r="AD25" s="211">
        <v>1</v>
      </c>
    </row>
    <row r="26" spans="1:30" ht="34.5" customHeight="1">
      <c r="A26" s="31" t="s">
        <v>236</v>
      </c>
      <c r="B26" s="70"/>
      <c r="C26" s="37">
        <v>17</v>
      </c>
      <c r="D26" s="222">
        <v>223</v>
      </c>
      <c r="E26" s="211">
        <v>77</v>
      </c>
      <c r="F26" s="211">
        <v>146</v>
      </c>
      <c r="G26" s="211">
        <v>18</v>
      </c>
      <c r="H26" s="211">
        <v>90</v>
      </c>
      <c r="I26" s="211">
        <v>14</v>
      </c>
      <c r="J26" s="211">
        <v>167</v>
      </c>
      <c r="K26" s="211">
        <v>2</v>
      </c>
      <c r="L26" s="211">
        <v>50</v>
      </c>
      <c r="M26" s="211">
        <v>1</v>
      </c>
      <c r="N26" s="211">
        <v>18</v>
      </c>
      <c r="O26" s="211">
        <v>0</v>
      </c>
      <c r="P26" s="211">
        <v>88</v>
      </c>
      <c r="Q26" s="211">
        <v>37</v>
      </c>
      <c r="R26" s="211">
        <v>46</v>
      </c>
      <c r="S26" s="211">
        <v>25</v>
      </c>
      <c r="T26" s="211">
        <v>5</v>
      </c>
      <c r="U26" s="211">
        <v>12</v>
      </c>
      <c r="V26" s="211">
        <v>7</v>
      </c>
      <c r="W26" s="211">
        <v>6</v>
      </c>
      <c r="X26" s="211">
        <v>0</v>
      </c>
      <c r="Y26" s="211">
        <v>4</v>
      </c>
      <c r="Z26" s="211">
        <v>2</v>
      </c>
      <c r="AA26" s="211">
        <v>15</v>
      </c>
      <c r="AB26" s="211">
        <v>22</v>
      </c>
      <c r="AC26" s="216">
        <v>0</v>
      </c>
      <c r="AD26" s="211">
        <v>4</v>
      </c>
    </row>
    <row r="27" spans="1:30" ht="31.5" customHeight="1">
      <c r="A27" s="39" t="s">
        <v>237</v>
      </c>
      <c r="B27" s="40"/>
      <c r="C27" s="37">
        <v>18</v>
      </c>
      <c r="D27" s="221">
        <v>225</v>
      </c>
      <c r="E27" s="209">
        <v>87</v>
      </c>
      <c r="F27" s="209">
        <v>138</v>
      </c>
      <c r="G27" s="209">
        <v>19</v>
      </c>
      <c r="H27" s="209">
        <v>86</v>
      </c>
      <c r="I27" s="209">
        <v>14</v>
      </c>
      <c r="J27" s="209">
        <v>165</v>
      </c>
      <c r="K27" s="209">
        <v>5</v>
      </c>
      <c r="L27" s="209">
        <v>55</v>
      </c>
      <c r="M27" s="209">
        <v>0</v>
      </c>
      <c r="N27" s="209">
        <v>24</v>
      </c>
      <c r="O27" s="209">
        <v>0</v>
      </c>
      <c r="P27" s="209">
        <v>131</v>
      </c>
      <c r="Q27" s="209">
        <v>52</v>
      </c>
      <c r="R27" s="209">
        <v>34</v>
      </c>
      <c r="S27" s="209">
        <v>27</v>
      </c>
      <c r="T27" s="209">
        <v>2</v>
      </c>
      <c r="U27" s="209">
        <v>19</v>
      </c>
      <c r="V27" s="209">
        <v>2</v>
      </c>
      <c r="W27" s="209">
        <v>3</v>
      </c>
      <c r="X27" s="209">
        <v>1</v>
      </c>
      <c r="Y27" s="209">
        <v>1</v>
      </c>
      <c r="Z27" s="209">
        <v>2</v>
      </c>
      <c r="AA27" s="209">
        <v>33</v>
      </c>
      <c r="AB27" s="218">
        <v>27</v>
      </c>
      <c r="AC27" s="216">
        <v>0</v>
      </c>
      <c r="AD27" s="211">
        <v>0</v>
      </c>
    </row>
    <row r="28" spans="1:30" ht="33" customHeight="1">
      <c r="A28" s="39" t="s">
        <v>238</v>
      </c>
      <c r="B28" s="40"/>
      <c r="C28" s="37">
        <v>19</v>
      </c>
      <c r="D28" s="221">
        <v>17</v>
      </c>
      <c r="E28" s="209">
        <v>3</v>
      </c>
      <c r="F28" s="209">
        <v>14</v>
      </c>
      <c r="G28" s="209">
        <v>2</v>
      </c>
      <c r="H28" s="209">
        <v>7</v>
      </c>
      <c r="I28" s="209">
        <v>1</v>
      </c>
      <c r="J28" s="209">
        <v>8</v>
      </c>
      <c r="K28" s="209">
        <v>2</v>
      </c>
      <c r="L28" s="209">
        <v>7</v>
      </c>
      <c r="M28" s="209">
        <v>0</v>
      </c>
      <c r="N28" s="209">
        <v>9</v>
      </c>
      <c r="O28" s="209">
        <v>0</v>
      </c>
      <c r="P28" s="209">
        <v>12</v>
      </c>
      <c r="Q28" s="209">
        <v>10</v>
      </c>
      <c r="R28" s="209">
        <v>3</v>
      </c>
      <c r="S28" s="209">
        <v>2</v>
      </c>
      <c r="T28" s="209">
        <v>1</v>
      </c>
      <c r="U28" s="209">
        <v>1</v>
      </c>
      <c r="V28" s="209">
        <v>0</v>
      </c>
      <c r="W28" s="209">
        <v>1</v>
      </c>
      <c r="X28" s="209">
        <v>0</v>
      </c>
      <c r="Y28" s="209">
        <v>0</v>
      </c>
      <c r="Z28" s="209">
        <v>0</v>
      </c>
      <c r="AA28" s="209">
        <v>2</v>
      </c>
      <c r="AB28" s="215">
        <v>2</v>
      </c>
      <c r="AC28" s="216">
        <v>0</v>
      </c>
      <c r="AD28" s="211">
        <v>0</v>
      </c>
    </row>
    <row r="29" spans="1:30" ht="27.75" customHeight="1">
      <c r="A29" s="39" t="s">
        <v>239</v>
      </c>
      <c r="B29" s="40"/>
      <c r="C29" s="37">
        <v>20</v>
      </c>
      <c r="D29" s="221">
        <v>41</v>
      </c>
      <c r="E29" s="209">
        <v>21</v>
      </c>
      <c r="F29" s="209">
        <v>20</v>
      </c>
      <c r="G29" s="209">
        <v>41</v>
      </c>
      <c r="H29" s="209">
        <v>13</v>
      </c>
      <c r="I29" s="209">
        <v>9</v>
      </c>
      <c r="J29" s="209">
        <v>26</v>
      </c>
      <c r="K29" s="209">
        <v>0</v>
      </c>
      <c r="L29" s="209">
        <v>15</v>
      </c>
      <c r="M29" s="209">
        <v>1</v>
      </c>
      <c r="N29" s="209">
        <v>6</v>
      </c>
      <c r="O29" s="209">
        <v>0</v>
      </c>
      <c r="P29" s="209">
        <v>21</v>
      </c>
      <c r="Q29" s="209">
        <v>10</v>
      </c>
      <c r="R29" s="209">
        <v>4</v>
      </c>
      <c r="S29" s="209">
        <v>1</v>
      </c>
      <c r="T29" s="209">
        <v>0</v>
      </c>
      <c r="U29" s="209">
        <v>2</v>
      </c>
      <c r="V29" s="209">
        <v>0</v>
      </c>
      <c r="W29" s="209">
        <v>0</v>
      </c>
      <c r="X29" s="209">
        <v>0</v>
      </c>
      <c r="Y29" s="209">
        <v>1</v>
      </c>
      <c r="Z29" s="209">
        <v>0</v>
      </c>
      <c r="AA29" s="209">
        <v>2</v>
      </c>
      <c r="AB29" s="215">
        <v>6</v>
      </c>
      <c r="AC29" s="216">
        <v>0</v>
      </c>
      <c r="AD29" s="211">
        <v>0</v>
      </c>
    </row>
    <row r="30" spans="1:30" ht="33.75" customHeight="1">
      <c r="A30" s="39" t="s">
        <v>240</v>
      </c>
      <c r="B30" s="40"/>
      <c r="C30" s="37">
        <v>21</v>
      </c>
      <c r="D30" s="221">
        <v>100</v>
      </c>
      <c r="E30" s="209">
        <v>34</v>
      </c>
      <c r="F30" s="209">
        <v>66</v>
      </c>
      <c r="G30" s="209">
        <v>4</v>
      </c>
      <c r="H30" s="209">
        <v>57</v>
      </c>
      <c r="I30" s="209">
        <v>6</v>
      </c>
      <c r="J30" s="209">
        <v>61</v>
      </c>
      <c r="K30" s="209">
        <v>5</v>
      </c>
      <c r="L30" s="209">
        <v>29</v>
      </c>
      <c r="M30" s="209">
        <v>2</v>
      </c>
      <c r="N30" s="209">
        <v>10</v>
      </c>
      <c r="O30" s="209">
        <v>0</v>
      </c>
      <c r="P30" s="209">
        <v>32</v>
      </c>
      <c r="Q30" s="209">
        <v>12</v>
      </c>
      <c r="R30" s="209">
        <v>100</v>
      </c>
      <c r="S30" s="209">
        <v>62</v>
      </c>
      <c r="T30" s="209">
        <v>9</v>
      </c>
      <c r="U30" s="209">
        <v>36</v>
      </c>
      <c r="V30" s="209">
        <v>10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15">
        <v>0</v>
      </c>
      <c r="AC30" s="216">
        <v>0</v>
      </c>
      <c r="AD30" s="211">
        <v>5</v>
      </c>
    </row>
    <row r="31" spans="1:30" ht="34.5" customHeight="1">
      <c r="A31" s="39" t="s">
        <v>368</v>
      </c>
      <c r="B31" s="69"/>
      <c r="C31" s="33">
        <v>22</v>
      </c>
      <c r="D31" s="222">
        <v>64</v>
      </c>
      <c r="E31" s="211">
        <v>13</v>
      </c>
      <c r="F31" s="211">
        <v>51</v>
      </c>
      <c r="G31" s="211">
        <v>5</v>
      </c>
      <c r="H31" s="211">
        <v>35</v>
      </c>
      <c r="I31" s="211">
        <v>1</v>
      </c>
      <c r="J31" s="211">
        <v>28</v>
      </c>
      <c r="K31" s="211">
        <v>2</v>
      </c>
      <c r="L31" s="211">
        <v>29</v>
      </c>
      <c r="M31" s="211">
        <v>1</v>
      </c>
      <c r="N31" s="211">
        <v>14</v>
      </c>
      <c r="O31" s="211">
        <v>0</v>
      </c>
      <c r="P31" s="211">
        <v>25</v>
      </c>
      <c r="Q31" s="211">
        <v>16</v>
      </c>
      <c r="R31" s="211">
        <v>37</v>
      </c>
      <c r="S31" s="211">
        <v>33</v>
      </c>
      <c r="T31" s="211">
        <v>8</v>
      </c>
      <c r="U31" s="211">
        <v>16</v>
      </c>
      <c r="V31" s="211">
        <v>1</v>
      </c>
      <c r="W31" s="211">
        <v>1</v>
      </c>
      <c r="X31" s="211">
        <v>0</v>
      </c>
      <c r="Y31" s="211">
        <v>0</v>
      </c>
      <c r="Z31" s="211">
        <v>0</v>
      </c>
      <c r="AA31" s="211">
        <v>5</v>
      </c>
      <c r="AB31" s="211">
        <v>6</v>
      </c>
      <c r="AC31" s="216">
        <v>0</v>
      </c>
      <c r="AD31" s="211">
        <v>5</v>
      </c>
    </row>
    <row r="32" spans="1:30" ht="25.5" customHeight="1">
      <c r="A32" s="39" t="s">
        <v>248</v>
      </c>
      <c r="B32" s="69"/>
      <c r="C32" s="33">
        <v>23</v>
      </c>
      <c r="D32" s="222">
        <v>12</v>
      </c>
      <c r="E32" s="211">
        <v>3</v>
      </c>
      <c r="F32" s="211">
        <v>9</v>
      </c>
      <c r="G32" s="211">
        <v>0</v>
      </c>
      <c r="H32" s="211">
        <v>5</v>
      </c>
      <c r="I32" s="211">
        <v>0</v>
      </c>
      <c r="J32" s="211">
        <v>7</v>
      </c>
      <c r="K32" s="211">
        <v>0</v>
      </c>
      <c r="L32" s="211">
        <v>5</v>
      </c>
      <c r="M32" s="211">
        <v>0</v>
      </c>
      <c r="N32" s="211">
        <v>2</v>
      </c>
      <c r="O32" s="211">
        <v>0</v>
      </c>
      <c r="P32" s="211">
        <v>5</v>
      </c>
      <c r="Q32" s="211">
        <v>4</v>
      </c>
      <c r="R32" s="211">
        <v>2</v>
      </c>
      <c r="S32" s="211">
        <v>1</v>
      </c>
      <c r="T32" s="211">
        <v>0</v>
      </c>
      <c r="U32" s="211">
        <v>1</v>
      </c>
      <c r="V32" s="211">
        <v>1</v>
      </c>
      <c r="W32" s="211">
        <v>1</v>
      </c>
      <c r="X32" s="211">
        <v>1</v>
      </c>
      <c r="Y32" s="211">
        <v>1</v>
      </c>
      <c r="Z32" s="211">
        <v>0</v>
      </c>
      <c r="AA32" s="211">
        <v>1</v>
      </c>
      <c r="AB32" s="211">
        <v>0</v>
      </c>
      <c r="AC32" s="216">
        <v>0</v>
      </c>
      <c r="AD32" s="211">
        <v>0</v>
      </c>
    </row>
    <row r="33" spans="1:30" ht="31.5">
      <c r="A33" s="39" t="s">
        <v>369</v>
      </c>
      <c r="B33" s="69"/>
      <c r="C33" s="33">
        <v>24</v>
      </c>
      <c r="D33" s="222">
        <v>80</v>
      </c>
      <c r="E33" s="211">
        <v>29</v>
      </c>
      <c r="F33" s="211">
        <v>51</v>
      </c>
      <c r="G33" s="211">
        <v>6</v>
      </c>
      <c r="H33" s="211">
        <v>28</v>
      </c>
      <c r="I33" s="211">
        <v>2</v>
      </c>
      <c r="J33" s="211">
        <v>67</v>
      </c>
      <c r="K33" s="211">
        <v>3</v>
      </c>
      <c r="L33" s="211">
        <v>10</v>
      </c>
      <c r="M33" s="211">
        <v>0</v>
      </c>
      <c r="N33" s="211">
        <v>4</v>
      </c>
      <c r="O33" s="211">
        <v>0</v>
      </c>
      <c r="P33" s="211">
        <v>27</v>
      </c>
      <c r="Q33" s="211">
        <v>9</v>
      </c>
      <c r="R33" s="211">
        <v>6</v>
      </c>
      <c r="S33" s="211">
        <v>1</v>
      </c>
      <c r="T33" s="211">
        <v>0</v>
      </c>
      <c r="U33" s="211">
        <v>1</v>
      </c>
      <c r="V33" s="211">
        <v>2</v>
      </c>
      <c r="W33" s="211">
        <v>2</v>
      </c>
      <c r="X33" s="211">
        <v>1</v>
      </c>
      <c r="Y33" s="211">
        <v>1</v>
      </c>
      <c r="Z33" s="211">
        <v>0</v>
      </c>
      <c r="AA33" s="211">
        <v>7</v>
      </c>
      <c r="AB33" s="211">
        <v>7</v>
      </c>
      <c r="AC33" s="216">
        <v>0</v>
      </c>
      <c r="AD33" s="211">
        <v>0</v>
      </c>
    </row>
    <row r="34" spans="1:30" ht="31.5">
      <c r="A34" s="39" t="s">
        <v>370</v>
      </c>
      <c r="B34" s="69"/>
      <c r="C34" s="33">
        <v>25</v>
      </c>
      <c r="D34" s="222">
        <v>266</v>
      </c>
      <c r="E34" s="211">
        <v>80</v>
      </c>
      <c r="F34" s="211">
        <v>186</v>
      </c>
      <c r="G34" s="211">
        <v>18</v>
      </c>
      <c r="H34" s="211">
        <v>96</v>
      </c>
      <c r="I34" s="211">
        <v>17</v>
      </c>
      <c r="J34" s="211">
        <v>200</v>
      </c>
      <c r="K34" s="211">
        <v>6</v>
      </c>
      <c r="L34" s="211">
        <v>60</v>
      </c>
      <c r="M34" s="211">
        <v>1</v>
      </c>
      <c r="N34" s="211">
        <v>26</v>
      </c>
      <c r="O34" s="211">
        <v>0</v>
      </c>
      <c r="P34" s="211">
        <v>133</v>
      </c>
      <c r="Q34" s="211">
        <v>59</v>
      </c>
      <c r="R34" s="211">
        <v>38</v>
      </c>
      <c r="S34" s="211">
        <v>24</v>
      </c>
      <c r="T34" s="211">
        <v>1</v>
      </c>
      <c r="U34" s="211">
        <v>18</v>
      </c>
      <c r="V34" s="211">
        <v>2</v>
      </c>
      <c r="W34" s="211">
        <v>5</v>
      </c>
      <c r="X34" s="211">
        <v>1</v>
      </c>
      <c r="Y34" s="211">
        <v>3</v>
      </c>
      <c r="Z34" s="211">
        <v>3</v>
      </c>
      <c r="AA34" s="211">
        <v>33</v>
      </c>
      <c r="AB34" s="211">
        <v>32</v>
      </c>
      <c r="AC34" s="216">
        <v>0</v>
      </c>
      <c r="AD34" s="211">
        <v>0</v>
      </c>
    </row>
    <row r="35" spans="1:30" ht="31.5">
      <c r="A35" s="39" t="s">
        <v>371</v>
      </c>
      <c r="B35" s="69"/>
      <c r="C35" s="33">
        <v>26</v>
      </c>
      <c r="D35" s="222">
        <v>5</v>
      </c>
      <c r="E35" s="211">
        <v>3</v>
      </c>
      <c r="F35" s="211">
        <v>2</v>
      </c>
      <c r="G35" s="211">
        <v>0</v>
      </c>
      <c r="H35" s="211">
        <v>3</v>
      </c>
      <c r="I35" s="211">
        <v>0</v>
      </c>
      <c r="J35" s="211">
        <v>3</v>
      </c>
      <c r="K35" s="211">
        <v>0</v>
      </c>
      <c r="L35" s="211">
        <v>2</v>
      </c>
      <c r="M35" s="211">
        <v>0</v>
      </c>
      <c r="N35" s="211">
        <v>0</v>
      </c>
      <c r="O35" s="211">
        <v>0</v>
      </c>
      <c r="P35" s="211">
        <v>3</v>
      </c>
      <c r="Q35" s="211">
        <v>1</v>
      </c>
      <c r="R35" s="211">
        <v>2</v>
      </c>
      <c r="S35" s="211">
        <v>1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216">
        <v>0</v>
      </c>
      <c r="AD35" s="211">
        <v>0</v>
      </c>
    </row>
    <row r="36" spans="1:30" ht="19.5" customHeight="1">
      <c r="A36" s="39" t="s">
        <v>264</v>
      </c>
      <c r="B36" s="69"/>
      <c r="C36" s="33">
        <v>27</v>
      </c>
      <c r="D36" s="222">
        <v>72</v>
      </c>
      <c r="E36" s="211">
        <v>39</v>
      </c>
      <c r="F36" s="211">
        <v>33</v>
      </c>
      <c r="G36" s="211">
        <v>11</v>
      </c>
      <c r="H36" s="211">
        <v>27</v>
      </c>
      <c r="I36" s="211">
        <v>7</v>
      </c>
      <c r="J36" s="211">
        <v>60</v>
      </c>
      <c r="K36" s="211">
        <v>0</v>
      </c>
      <c r="L36" s="211">
        <v>12</v>
      </c>
      <c r="M36" s="211">
        <v>0</v>
      </c>
      <c r="N36" s="211">
        <v>14</v>
      </c>
      <c r="O36" s="211">
        <v>0</v>
      </c>
      <c r="P36" s="211">
        <v>26</v>
      </c>
      <c r="Q36" s="211">
        <v>8</v>
      </c>
      <c r="R36" s="211">
        <v>11</v>
      </c>
      <c r="S36" s="211">
        <v>2</v>
      </c>
      <c r="T36" s="211">
        <v>0</v>
      </c>
      <c r="U36" s="211">
        <v>0</v>
      </c>
      <c r="V36" s="211">
        <v>3</v>
      </c>
      <c r="W36" s="211">
        <v>1</v>
      </c>
      <c r="X36" s="211">
        <v>0</v>
      </c>
      <c r="Y36" s="211">
        <v>1</v>
      </c>
      <c r="Z36" s="211">
        <v>2</v>
      </c>
      <c r="AA36" s="211">
        <v>6</v>
      </c>
      <c r="AB36" s="211">
        <v>6</v>
      </c>
      <c r="AC36" s="216">
        <v>0</v>
      </c>
      <c r="AD36" s="211">
        <v>0</v>
      </c>
    </row>
    <row r="37" spans="1:30" ht="31.5">
      <c r="A37" s="39" t="s">
        <v>373</v>
      </c>
      <c r="B37" s="69"/>
      <c r="C37" s="33">
        <v>28</v>
      </c>
      <c r="D37" s="222">
        <v>1</v>
      </c>
      <c r="E37" s="211">
        <v>1</v>
      </c>
      <c r="F37" s="211">
        <v>0</v>
      </c>
      <c r="G37" s="211">
        <v>0</v>
      </c>
      <c r="H37" s="211">
        <v>1</v>
      </c>
      <c r="I37" s="211">
        <v>0</v>
      </c>
      <c r="J37" s="211">
        <v>1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1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0</v>
      </c>
      <c r="AB37" s="211">
        <v>0</v>
      </c>
      <c r="AC37" s="216">
        <v>0</v>
      </c>
      <c r="AD37" s="211">
        <v>0</v>
      </c>
    </row>
    <row r="38" spans="1:30" ht="31.5">
      <c r="A38" s="39" t="s">
        <v>372</v>
      </c>
      <c r="B38" s="69"/>
      <c r="C38" s="33">
        <v>29</v>
      </c>
      <c r="D38" s="222">
        <v>28</v>
      </c>
      <c r="E38" s="211">
        <v>14</v>
      </c>
      <c r="F38" s="211">
        <v>14</v>
      </c>
      <c r="G38" s="211">
        <v>1</v>
      </c>
      <c r="H38" s="211">
        <v>12</v>
      </c>
      <c r="I38" s="211">
        <v>4</v>
      </c>
      <c r="J38" s="211">
        <v>23</v>
      </c>
      <c r="K38" s="211">
        <v>0</v>
      </c>
      <c r="L38" s="211">
        <v>5</v>
      </c>
      <c r="M38" s="211">
        <v>0</v>
      </c>
      <c r="N38" s="211">
        <v>1</v>
      </c>
      <c r="O38" s="211">
        <v>0</v>
      </c>
      <c r="P38" s="211">
        <v>15</v>
      </c>
      <c r="Q38" s="211">
        <v>5</v>
      </c>
      <c r="R38" s="211">
        <v>3</v>
      </c>
      <c r="S38" s="211">
        <v>0</v>
      </c>
      <c r="T38" s="211">
        <v>0</v>
      </c>
      <c r="U38" s="211">
        <v>0</v>
      </c>
      <c r="V38" s="211">
        <v>1</v>
      </c>
      <c r="W38" s="211">
        <v>1</v>
      </c>
      <c r="X38" s="211">
        <v>0</v>
      </c>
      <c r="Y38" s="211">
        <v>0</v>
      </c>
      <c r="Z38" s="211">
        <v>0</v>
      </c>
      <c r="AA38" s="211">
        <v>4</v>
      </c>
      <c r="AB38" s="211">
        <v>1</v>
      </c>
      <c r="AC38" s="216">
        <v>0</v>
      </c>
      <c r="AD38" s="211">
        <v>0</v>
      </c>
    </row>
  </sheetData>
  <mergeCells count="8">
    <mergeCell ref="Z1:AB1"/>
    <mergeCell ref="F4:P4"/>
    <mergeCell ref="F5:P5"/>
    <mergeCell ref="A7:G7"/>
    <mergeCell ref="A3:E3"/>
    <mergeCell ref="A4:E4"/>
    <mergeCell ref="A5:E5"/>
    <mergeCell ref="F3:P3"/>
  </mergeCells>
  <printOptions horizontalCentered="1"/>
  <pageMargins left="0.7874015748031497" right="0.28" top="0.51" bottom="0.5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F34"/>
  <sheetViews>
    <sheetView showZeros="0" zoomScale="75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8" sqref="A18:AF18"/>
    </sheetView>
  </sheetViews>
  <sheetFormatPr defaultColWidth="9.140625" defaultRowHeight="12.75"/>
  <cols>
    <col min="1" max="1" width="22.140625" style="67" customWidth="1"/>
    <col min="2" max="2" width="9.140625" style="67" customWidth="1"/>
    <col min="3" max="3" width="5.28125" style="67" customWidth="1"/>
    <col min="4" max="5" width="10.140625" style="67" customWidth="1"/>
    <col min="6" max="12" width="9.140625" style="67" customWidth="1"/>
    <col min="13" max="13" width="9.8515625" style="67" customWidth="1"/>
    <col min="14" max="14" width="9.140625" style="67" customWidth="1"/>
    <col min="15" max="15" width="10.57421875" style="67" customWidth="1"/>
    <col min="16" max="17" width="9.140625" style="67" customWidth="1"/>
    <col min="18" max="18" width="8.57421875" style="67" customWidth="1"/>
    <col min="19" max="23" width="9.140625" style="67" customWidth="1"/>
    <col min="24" max="24" width="11.00390625" style="67" customWidth="1"/>
    <col min="25" max="28" width="9.140625" style="67" customWidth="1"/>
    <col min="29" max="29" width="9.140625" style="68" customWidth="1"/>
    <col min="30" max="16384" width="9.140625" style="67" customWidth="1"/>
  </cols>
  <sheetData>
    <row r="1" spans="1:29" ht="47.25" customHeight="1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3" t="str">
        <f>IF('Титул ф.12'!D19=0," ",'Титул ф.12'!D19)</f>
        <v>УСД в Республике Татарстан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32" s="71" customFormat="1" ht="178.5" customHeight="1">
      <c r="A2" s="33" t="s">
        <v>189</v>
      </c>
      <c r="B2" s="35" t="s">
        <v>190</v>
      </c>
      <c r="C2" s="74" t="s">
        <v>191</v>
      </c>
      <c r="D2" s="226" t="s">
        <v>192</v>
      </c>
      <c r="E2" s="74" t="s">
        <v>533</v>
      </c>
      <c r="F2" s="74" t="s">
        <v>242</v>
      </c>
      <c r="G2" s="74" t="s">
        <v>243</v>
      </c>
      <c r="H2" s="74" t="s">
        <v>244</v>
      </c>
      <c r="I2" s="74" t="s">
        <v>245</v>
      </c>
      <c r="J2" s="74" t="s">
        <v>246</v>
      </c>
      <c r="K2" s="74" t="s">
        <v>247</v>
      </c>
      <c r="L2" s="74" t="s">
        <v>248</v>
      </c>
      <c r="M2" s="74" t="s">
        <v>249</v>
      </c>
      <c r="N2" s="74" t="s">
        <v>250</v>
      </c>
      <c r="O2" s="74" t="s">
        <v>251</v>
      </c>
      <c r="P2" s="74" t="s">
        <v>252</v>
      </c>
      <c r="Q2" s="74" t="s">
        <v>253</v>
      </c>
      <c r="R2" s="74" t="s">
        <v>254</v>
      </c>
      <c r="S2" s="74" t="s">
        <v>255</v>
      </c>
      <c r="T2" s="74" t="s">
        <v>256</v>
      </c>
      <c r="U2" s="74" t="s">
        <v>257</v>
      </c>
      <c r="V2" s="74" t="s">
        <v>258</v>
      </c>
      <c r="W2" s="77" t="s">
        <v>259</v>
      </c>
      <c r="X2" s="77" t="s">
        <v>260</v>
      </c>
      <c r="Y2" s="77" t="s">
        <v>277</v>
      </c>
      <c r="Z2" s="74" t="s">
        <v>261</v>
      </c>
      <c r="AA2" s="74" t="s">
        <v>262</v>
      </c>
      <c r="AB2" s="78" t="s">
        <v>263</v>
      </c>
      <c r="AC2" s="35" t="s">
        <v>264</v>
      </c>
      <c r="AD2" s="74" t="s">
        <v>374</v>
      </c>
      <c r="AE2" s="35" t="s">
        <v>375</v>
      </c>
      <c r="AF2" s="35" t="s">
        <v>365</v>
      </c>
    </row>
    <row r="3" spans="1:32" ht="12.75">
      <c r="A3" s="79" t="s">
        <v>214</v>
      </c>
      <c r="B3" s="79" t="s">
        <v>215</v>
      </c>
      <c r="C3" s="80"/>
      <c r="D3" s="227">
        <v>1</v>
      </c>
      <c r="E3" s="79">
        <v>2</v>
      </c>
      <c r="F3" s="79">
        <v>3</v>
      </c>
      <c r="G3" s="79">
        <v>4</v>
      </c>
      <c r="H3" s="79">
        <v>5</v>
      </c>
      <c r="I3" s="79">
        <v>6</v>
      </c>
      <c r="J3" s="79">
        <v>7</v>
      </c>
      <c r="K3" s="79">
        <v>8</v>
      </c>
      <c r="L3" s="79">
        <v>9</v>
      </c>
      <c r="M3" s="79">
        <v>10</v>
      </c>
      <c r="N3" s="79">
        <v>11</v>
      </c>
      <c r="O3" s="79">
        <v>12</v>
      </c>
      <c r="P3" s="79">
        <v>13</v>
      </c>
      <c r="Q3" s="79">
        <v>14</v>
      </c>
      <c r="R3" s="79">
        <v>15</v>
      </c>
      <c r="S3" s="79">
        <v>16</v>
      </c>
      <c r="T3" s="79">
        <v>17</v>
      </c>
      <c r="U3" s="79">
        <v>18</v>
      </c>
      <c r="V3" s="79">
        <v>19</v>
      </c>
      <c r="W3" s="79">
        <v>20</v>
      </c>
      <c r="X3" s="79">
        <v>21</v>
      </c>
      <c r="Y3" s="79">
        <v>22</v>
      </c>
      <c r="Z3" s="79">
        <v>23</v>
      </c>
      <c r="AA3" s="79">
        <v>24</v>
      </c>
      <c r="AB3" s="81">
        <v>25</v>
      </c>
      <c r="AC3" s="75">
        <v>26</v>
      </c>
      <c r="AD3" s="76">
        <v>27</v>
      </c>
      <c r="AE3" s="72">
        <v>28</v>
      </c>
      <c r="AF3" s="72">
        <v>29</v>
      </c>
    </row>
    <row r="4" spans="1:32" ht="20.25">
      <c r="A4" s="39" t="s">
        <v>216</v>
      </c>
      <c r="B4" s="40">
        <v>105</v>
      </c>
      <c r="C4" s="79">
        <v>1</v>
      </c>
      <c r="D4" s="221">
        <v>5</v>
      </c>
      <c r="E4" s="209">
        <v>5</v>
      </c>
      <c r="F4" s="209">
        <v>0</v>
      </c>
      <c r="G4" s="209">
        <v>0</v>
      </c>
      <c r="H4" s="209">
        <v>0</v>
      </c>
      <c r="I4" s="209">
        <v>2</v>
      </c>
      <c r="J4" s="209">
        <v>2</v>
      </c>
      <c r="K4" s="209">
        <v>1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  <c r="W4" s="209">
        <v>0</v>
      </c>
      <c r="X4" s="209">
        <v>3</v>
      </c>
      <c r="Y4" s="209">
        <v>2</v>
      </c>
      <c r="Z4" s="209">
        <v>0</v>
      </c>
      <c r="AA4" s="209">
        <v>0</v>
      </c>
      <c r="AB4" s="210">
        <v>0</v>
      </c>
      <c r="AC4" s="211">
        <v>0</v>
      </c>
      <c r="AD4" s="212">
        <v>0</v>
      </c>
      <c r="AE4" s="213">
        <v>0</v>
      </c>
      <c r="AF4" s="214">
        <v>0</v>
      </c>
    </row>
    <row r="5" spans="1:32" ht="48" customHeight="1">
      <c r="A5" s="39" t="s">
        <v>217</v>
      </c>
      <c r="B5" s="40" t="s">
        <v>218</v>
      </c>
      <c r="C5" s="79">
        <v>2</v>
      </c>
      <c r="D5" s="221">
        <v>0</v>
      </c>
      <c r="E5" s="209">
        <v>0</v>
      </c>
      <c r="F5" s="209">
        <v>0</v>
      </c>
      <c r="G5" s="209">
        <v>0</v>
      </c>
      <c r="H5" s="209">
        <v>0</v>
      </c>
      <c r="I5" s="209">
        <v>0</v>
      </c>
      <c r="J5" s="209">
        <v>0</v>
      </c>
      <c r="K5" s="209">
        <v>0</v>
      </c>
      <c r="L5" s="209">
        <v>0</v>
      </c>
      <c r="M5" s="209">
        <v>0</v>
      </c>
      <c r="N5" s="209">
        <v>0</v>
      </c>
      <c r="O5" s="209">
        <v>0</v>
      </c>
      <c r="P5" s="209">
        <v>0</v>
      </c>
      <c r="Q5" s="209">
        <v>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  <c r="W5" s="209">
        <v>0</v>
      </c>
      <c r="X5" s="209">
        <v>0</v>
      </c>
      <c r="Y5" s="209">
        <v>0</v>
      </c>
      <c r="Z5" s="209">
        <v>0</v>
      </c>
      <c r="AA5" s="209">
        <v>0</v>
      </c>
      <c r="AB5" s="210">
        <v>0</v>
      </c>
      <c r="AC5" s="211">
        <v>0</v>
      </c>
      <c r="AD5" s="212">
        <v>0</v>
      </c>
      <c r="AE5" s="213">
        <v>0</v>
      </c>
      <c r="AF5" s="214">
        <v>0</v>
      </c>
    </row>
    <row r="6" spans="1:32" ht="66.75" customHeight="1">
      <c r="A6" s="39" t="s">
        <v>219</v>
      </c>
      <c r="B6" s="40">
        <v>111</v>
      </c>
      <c r="C6" s="79">
        <v>3</v>
      </c>
      <c r="D6" s="221">
        <v>10</v>
      </c>
      <c r="E6" s="209">
        <v>5</v>
      </c>
      <c r="F6" s="209">
        <v>0</v>
      </c>
      <c r="G6" s="209">
        <v>1</v>
      </c>
      <c r="H6" s="209">
        <v>0</v>
      </c>
      <c r="I6" s="209">
        <v>1</v>
      </c>
      <c r="J6" s="209">
        <v>3</v>
      </c>
      <c r="K6" s="209">
        <v>0</v>
      </c>
      <c r="L6" s="209">
        <v>0</v>
      </c>
      <c r="M6" s="209">
        <v>0</v>
      </c>
      <c r="N6" s="209">
        <v>0</v>
      </c>
      <c r="O6" s="209">
        <v>5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9">
        <v>0</v>
      </c>
      <c r="V6" s="209">
        <v>0</v>
      </c>
      <c r="W6" s="209">
        <v>0</v>
      </c>
      <c r="X6" s="209">
        <v>3</v>
      </c>
      <c r="Y6" s="209">
        <v>2</v>
      </c>
      <c r="Z6" s="209">
        <v>0</v>
      </c>
      <c r="AA6" s="209">
        <v>0</v>
      </c>
      <c r="AB6" s="210">
        <v>0</v>
      </c>
      <c r="AC6" s="211">
        <v>0</v>
      </c>
      <c r="AD6" s="212">
        <v>0</v>
      </c>
      <c r="AE6" s="213">
        <v>0</v>
      </c>
      <c r="AF6" s="214">
        <v>0</v>
      </c>
    </row>
    <row r="7" spans="1:32" ht="20.25">
      <c r="A7" s="39" t="s">
        <v>220</v>
      </c>
      <c r="B7" s="40">
        <v>131</v>
      </c>
      <c r="C7" s="79">
        <v>4</v>
      </c>
      <c r="D7" s="221">
        <v>7</v>
      </c>
      <c r="E7" s="209">
        <v>6</v>
      </c>
      <c r="F7" s="209">
        <v>0</v>
      </c>
      <c r="G7" s="209">
        <v>1</v>
      </c>
      <c r="H7" s="209">
        <v>2</v>
      </c>
      <c r="I7" s="209">
        <v>3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1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9">
        <v>0</v>
      </c>
      <c r="V7" s="209">
        <v>2</v>
      </c>
      <c r="W7" s="209">
        <v>0</v>
      </c>
      <c r="X7" s="209">
        <v>5</v>
      </c>
      <c r="Y7" s="209">
        <v>1</v>
      </c>
      <c r="Z7" s="209">
        <v>0</v>
      </c>
      <c r="AA7" s="209">
        <v>0</v>
      </c>
      <c r="AB7" s="210">
        <v>0</v>
      </c>
      <c r="AC7" s="211">
        <v>0</v>
      </c>
      <c r="AD7" s="212">
        <v>0</v>
      </c>
      <c r="AE7" s="213">
        <v>0</v>
      </c>
      <c r="AF7" s="214">
        <v>0</v>
      </c>
    </row>
    <row r="8" spans="1:32" ht="63">
      <c r="A8" s="39" t="s">
        <v>221</v>
      </c>
      <c r="B8" s="40">
        <v>132</v>
      </c>
      <c r="C8" s="79">
        <v>5</v>
      </c>
      <c r="D8" s="221">
        <v>1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1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10">
        <v>0</v>
      </c>
      <c r="AC8" s="211">
        <v>0</v>
      </c>
      <c r="AD8" s="212">
        <v>0</v>
      </c>
      <c r="AE8" s="213">
        <v>0</v>
      </c>
      <c r="AF8" s="214">
        <v>0</v>
      </c>
    </row>
    <row r="9" spans="1:32" ht="16.5" customHeight="1">
      <c r="A9" s="39" t="s">
        <v>222</v>
      </c>
      <c r="B9" s="40">
        <v>158</v>
      </c>
      <c r="C9" s="79">
        <v>6</v>
      </c>
      <c r="D9" s="221">
        <v>239</v>
      </c>
      <c r="E9" s="209">
        <v>13</v>
      </c>
      <c r="F9" s="209">
        <v>1</v>
      </c>
      <c r="G9" s="209">
        <v>4</v>
      </c>
      <c r="H9" s="209">
        <v>6</v>
      </c>
      <c r="I9" s="209">
        <v>2</v>
      </c>
      <c r="J9" s="209">
        <v>0</v>
      </c>
      <c r="K9" s="209">
        <v>0</v>
      </c>
      <c r="L9" s="209">
        <v>4</v>
      </c>
      <c r="M9" s="209">
        <v>0</v>
      </c>
      <c r="N9" s="209">
        <v>66</v>
      </c>
      <c r="O9" s="209">
        <v>73</v>
      </c>
      <c r="P9" s="209">
        <v>2</v>
      </c>
      <c r="Q9" s="209">
        <v>1</v>
      </c>
      <c r="R9" s="209">
        <v>0</v>
      </c>
      <c r="S9" s="209">
        <v>4</v>
      </c>
      <c r="T9" s="209">
        <v>16</v>
      </c>
      <c r="U9" s="209">
        <v>0</v>
      </c>
      <c r="V9" s="209">
        <v>7</v>
      </c>
      <c r="W9" s="209">
        <v>3</v>
      </c>
      <c r="X9" s="209">
        <v>8</v>
      </c>
      <c r="Y9" s="209">
        <v>5</v>
      </c>
      <c r="Z9" s="209">
        <v>7</v>
      </c>
      <c r="AA9" s="209">
        <v>1</v>
      </c>
      <c r="AB9" s="210">
        <v>1</v>
      </c>
      <c r="AC9" s="211">
        <v>60</v>
      </c>
      <c r="AD9" s="212">
        <v>0</v>
      </c>
      <c r="AE9" s="213">
        <v>0</v>
      </c>
      <c r="AF9" s="214">
        <v>0</v>
      </c>
    </row>
    <row r="10" spans="1:32" ht="18" customHeight="1">
      <c r="A10" s="39" t="s">
        <v>223</v>
      </c>
      <c r="B10" s="40">
        <v>161</v>
      </c>
      <c r="C10" s="79">
        <v>7</v>
      </c>
      <c r="D10" s="221">
        <v>116</v>
      </c>
      <c r="E10" s="209">
        <v>14</v>
      </c>
      <c r="F10" s="209">
        <v>0</v>
      </c>
      <c r="G10" s="209">
        <v>2</v>
      </c>
      <c r="H10" s="209">
        <v>6</v>
      </c>
      <c r="I10" s="209">
        <v>6</v>
      </c>
      <c r="J10" s="209">
        <v>0</v>
      </c>
      <c r="K10" s="209">
        <v>0</v>
      </c>
      <c r="L10" s="209">
        <v>2</v>
      </c>
      <c r="M10" s="209">
        <v>0</v>
      </c>
      <c r="N10" s="209">
        <v>2</v>
      </c>
      <c r="O10" s="209">
        <v>91</v>
      </c>
      <c r="P10" s="209">
        <v>3</v>
      </c>
      <c r="Q10" s="209">
        <v>0</v>
      </c>
      <c r="R10" s="209">
        <v>0</v>
      </c>
      <c r="S10" s="209">
        <v>0</v>
      </c>
      <c r="T10" s="209">
        <v>2</v>
      </c>
      <c r="U10" s="209">
        <v>0</v>
      </c>
      <c r="V10" s="209">
        <v>8</v>
      </c>
      <c r="W10" s="209">
        <v>3</v>
      </c>
      <c r="X10" s="209">
        <v>7</v>
      </c>
      <c r="Y10" s="209">
        <v>7</v>
      </c>
      <c r="Z10" s="209">
        <v>0</v>
      </c>
      <c r="AA10" s="209">
        <v>5</v>
      </c>
      <c r="AB10" s="210">
        <v>2</v>
      </c>
      <c r="AC10" s="211">
        <v>2</v>
      </c>
      <c r="AD10" s="212">
        <v>0</v>
      </c>
      <c r="AE10" s="213">
        <v>0</v>
      </c>
      <c r="AF10" s="214">
        <v>0</v>
      </c>
    </row>
    <row r="11" spans="1:32" ht="16.5" customHeight="1">
      <c r="A11" s="39" t="s">
        <v>224</v>
      </c>
      <c r="B11" s="40">
        <v>162</v>
      </c>
      <c r="C11" s="79">
        <v>8</v>
      </c>
      <c r="D11" s="221">
        <v>20</v>
      </c>
      <c r="E11" s="209">
        <v>7</v>
      </c>
      <c r="F11" s="209">
        <v>0</v>
      </c>
      <c r="G11" s="209">
        <v>0</v>
      </c>
      <c r="H11" s="209">
        <v>1</v>
      </c>
      <c r="I11" s="209">
        <v>2</v>
      </c>
      <c r="J11" s="209">
        <v>2</v>
      </c>
      <c r="K11" s="209">
        <v>2</v>
      </c>
      <c r="L11" s="209">
        <v>0</v>
      </c>
      <c r="M11" s="209">
        <v>0</v>
      </c>
      <c r="N11" s="209">
        <v>0</v>
      </c>
      <c r="O11" s="209">
        <v>13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1</v>
      </c>
      <c r="V11" s="209">
        <v>2</v>
      </c>
      <c r="W11" s="209">
        <v>0</v>
      </c>
      <c r="X11" s="209">
        <v>7</v>
      </c>
      <c r="Y11" s="209">
        <v>0</v>
      </c>
      <c r="Z11" s="209">
        <v>0</v>
      </c>
      <c r="AA11" s="209">
        <v>0</v>
      </c>
      <c r="AB11" s="210">
        <v>0</v>
      </c>
      <c r="AC11" s="211">
        <v>0</v>
      </c>
      <c r="AD11" s="212">
        <v>0</v>
      </c>
      <c r="AE11" s="213">
        <v>0</v>
      </c>
      <c r="AF11" s="214">
        <v>0</v>
      </c>
    </row>
    <row r="12" spans="1:32" ht="20.25">
      <c r="A12" s="39" t="s">
        <v>225</v>
      </c>
      <c r="B12" s="40">
        <v>163</v>
      </c>
      <c r="C12" s="79">
        <v>9</v>
      </c>
      <c r="D12" s="221">
        <v>38</v>
      </c>
      <c r="E12" s="209">
        <v>3</v>
      </c>
      <c r="F12" s="209">
        <v>0</v>
      </c>
      <c r="G12" s="209">
        <v>0</v>
      </c>
      <c r="H12" s="209">
        <v>3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1</v>
      </c>
      <c r="O12" s="209">
        <v>32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3</v>
      </c>
      <c r="V12" s="209">
        <v>2</v>
      </c>
      <c r="W12" s="209">
        <v>0</v>
      </c>
      <c r="X12" s="209">
        <v>3</v>
      </c>
      <c r="Y12" s="209">
        <v>0</v>
      </c>
      <c r="Z12" s="209">
        <v>1</v>
      </c>
      <c r="AA12" s="209">
        <v>0</v>
      </c>
      <c r="AB12" s="210">
        <v>0</v>
      </c>
      <c r="AC12" s="211">
        <v>1</v>
      </c>
      <c r="AD12" s="212">
        <v>1</v>
      </c>
      <c r="AE12" s="213">
        <v>0</v>
      </c>
      <c r="AF12" s="214">
        <v>0</v>
      </c>
    </row>
    <row r="13" spans="1:32" ht="47.25">
      <c r="A13" s="39" t="s">
        <v>226</v>
      </c>
      <c r="B13" s="40">
        <v>166</v>
      </c>
      <c r="C13" s="79">
        <v>10</v>
      </c>
      <c r="D13" s="221">
        <v>23</v>
      </c>
      <c r="E13" s="209">
        <v>4</v>
      </c>
      <c r="F13" s="209">
        <v>0</v>
      </c>
      <c r="G13" s="209">
        <v>0</v>
      </c>
      <c r="H13" s="209">
        <v>1</v>
      </c>
      <c r="I13" s="209">
        <v>3</v>
      </c>
      <c r="J13" s="209">
        <v>0</v>
      </c>
      <c r="K13" s="209">
        <v>0</v>
      </c>
      <c r="L13" s="209">
        <v>0</v>
      </c>
      <c r="M13" s="209">
        <v>0</v>
      </c>
      <c r="N13" s="209">
        <v>2</v>
      </c>
      <c r="O13" s="209">
        <v>15</v>
      </c>
      <c r="P13" s="209">
        <v>0</v>
      </c>
      <c r="Q13" s="209">
        <v>0</v>
      </c>
      <c r="R13" s="209">
        <v>0</v>
      </c>
      <c r="S13" s="209">
        <v>1</v>
      </c>
      <c r="T13" s="209">
        <v>1</v>
      </c>
      <c r="U13" s="209">
        <v>0</v>
      </c>
      <c r="V13" s="209">
        <v>0</v>
      </c>
      <c r="W13" s="209">
        <v>0</v>
      </c>
      <c r="X13" s="209">
        <v>3</v>
      </c>
      <c r="Y13" s="209">
        <v>1</v>
      </c>
      <c r="Z13" s="209">
        <v>0</v>
      </c>
      <c r="AA13" s="209">
        <v>0</v>
      </c>
      <c r="AB13" s="210">
        <v>0</v>
      </c>
      <c r="AC13" s="211">
        <v>0</v>
      </c>
      <c r="AD13" s="212">
        <v>0</v>
      </c>
      <c r="AE13" s="213">
        <v>0</v>
      </c>
      <c r="AF13" s="214">
        <v>0</v>
      </c>
    </row>
    <row r="14" spans="1:32" ht="17.25" customHeight="1">
      <c r="A14" s="39" t="s">
        <v>227</v>
      </c>
      <c r="B14" s="40">
        <v>213</v>
      </c>
      <c r="C14" s="79">
        <v>11</v>
      </c>
      <c r="D14" s="221">
        <v>9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9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10">
        <v>0</v>
      </c>
      <c r="AC14" s="211">
        <v>0</v>
      </c>
      <c r="AD14" s="212">
        <v>0</v>
      </c>
      <c r="AE14" s="213">
        <v>0</v>
      </c>
      <c r="AF14" s="214">
        <v>0</v>
      </c>
    </row>
    <row r="15" spans="1:32" ht="83.25" customHeight="1">
      <c r="A15" s="39" t="s">
        <v>228</v>
      </c>
      <c r="B15" s="40" t="s">
        <v>229</v>
      </c>
      <c r="C15" s="79">
        <v>12</v>
      </c>
      <c r="D15" s="221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10">
        <v>0</v>
      </c>
      <c r="AC15" s="211">
        <v>0</v>
      </c>
      <c r="AD15" s="212">
        <v>0</v>
      </c>
      <c r="AE15" s="213">
        <v>0</v>
      </c>
      <c r="AF15" s="214">
        <v>0</v>
      </c>
    </row>
    <row r="16" spans="1:32" ht="78.75">
      <c r="A16" s="39" t="s">
        <v>230</v>
      </c>
      <c r="B16" s="40" t="s">
        <v>231</v>
      </c>
      <c r="C16" s="79">
        <v>13</v>
      </c>
      <c r="D16" s="221">
        <v>10</v>
      </c>
      <c r="E16" s="209">
        <v>3</v>
      </c>
      <c r="F16" s="209">
        <v>0</v>
      </c>
      <c r="G16" s="209">
        <v>0</v>
      </c>
      <c r="H16" s="209">
        <v>2</v>
      </c>
      <c r="I16" s="209">
        <v>1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6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1</v>
      </c>
      <c r="V16" s="209">
        <v>0</v>
      </c>
      <c r="W16" s="209">
        <v>0</v>
      </c>
      <c r="X16" s="209">
        <v>2</v>
      </c>
      <c r="Y16" s="209">
        <v>1</v>
      </c>
      <c r="Z16" s="209">
        <v>1</v>
      </c>
      <c r="AA16" s="209">
        <v>0</v>
      </c>
      <c r="AB16" s="210">
        <v>0</v>
      </c>
      <c r="AC16" s="211">
        <v>1</v>
      </c>
      <c r="AD16" s="212">
        <v>0</v>
      </c>
      <c r="AE16" s="213">
        <v>0</v>
      </c>
      <c r="AF16" s="214">
        <v>0</v>
      </c>
    </row>
    <row r="17" spans="1:32" ht="31.5">
      <c r="A17" s="39" t="s">
        <v>232</v>
      </c>
      <c r="B17" s="40"/>
      <c r="C17" s="79">
        <v>14</v>
      </c>
      <c r="D17" s="221">
        <v>50</v>
      </c>
      <c r="E17" s="209">
        <v>4</v>
      </c>
      <c r="F17" s="209">
        <v>0</v>
      </c>
      <c r="G17" s="209">
        <v>2</v>
      </c>
      <c r="H17" s="209">
        <v>0</v>
      </c>
      <c r="I17" s="209">
        <v>2</v>
      </c>
      <c r="J17" s="209">
        <v>0</v>
      </c>
      <c r="K17" s="209">
        <v>0</v>
      </c>
      <c r="L17" s="209">
        <v>6</v>
      </c>
      <c r="M17" s="209">
        <v>0</v>
      </c>
      <c r="N17" s="209">
        <v>9</v>
      </c>
      <c r="O17" s="209">
        <v>20</v>
      </c>
      <c r="P17" s="209">
        <v>0</v>
      </c>
      <c r="Q17" s="209">
        <v>0</v>
      </c>
      <c r="R17" s="209">
        <v>0</v>
      </c>
      <c r="S17" s="209">
        <v>2</v>
      </c>
      <c r="T17" s="209">
        <v>1</v>
      </c>
      <c r="U17" s="209">
        <v>0</v>
      </c>
      <c r="V17" s="209">
        <v>1</v>
      </c>
      <c r="W17" s="209">
        <v>0</v>
      </c>
      <c r="X17" s="209">
        <v>2</v>
      </c>
      <c r="Y17" s="209">
        <v>2</v>
      </c>
      <c r="Z17" s="209">
        <v>0</v>
      </c>
      <c r="AA17" s="209">
        <v>2</v>
      </c>
      <c r="AB17" s="210">
        <v>0</v>
      </c>
      <c r="AC17" s="211">
        <v>8</v>
      </c>
      <c r="AD17" s="212">
        <v>0</v>
      </c>
      <c r="AE17" s="213">
        <v>0</v>
      </c>
      <c r="AF17" s="214">
        <v>0</v>
      </c>
    </row>
    <row r="18" spans="1:32" ht="22.5" customHeight="1">
      <c r="A18" s="223" t="s">
        <v>233</v>
      </c>
      <c r="B18" s="224" t="s">
        <v>234</v>
      </c>
      <c r="C18" s="227">
        <v>15</v>
      </c>
      <c r="D18" s="221">
        <v>528</v>
      </c>
      <c r="E18" s="221">
        <v>64</v>
      </c>
      <c r="F18" s="221">
        <v>1</v>
      </c>
      <c r="G18" s="221">
        <v>10</v>
      </c>
      <c r="H18" s="221">
        <v>21</v>
      </c>
      <c r="I18" s="221">
        <v>22</v>
      </c>
      <c r="J18" s="221">
        <v>7</v>
      </c>
      <c r="K18" s="221">
        <v>3</v>
      </c>
      <c r="L18" s="221">
        <v>12</v>
      </c>
      <c r="M18" s="221">
        <v>0</v>
      </c>
      <c r="N18" s="221">
        <v>80</v>
      </c>
      <c r="O18" s="221">
        <v>266</v>
      </c>
      <c r="P18" s="221">
        <v>5</v>
      </c>
      <c r="Q18" s="221">
        <v>1</v>
      </c>
      <c r="R18" s="221">
        <v>0</v>
      </c>
      <c r="S18" s="221">
        <v>7</v>
      </c>
      <c r="T18" s="221">
        <v>20</v>
      </c>
      <c r="U18" s="221">
        <v>5</v>
      </c>
      <c r="V18" s="221">
        <v>22</v>
      </c>
      <c r="W18" s="221">
        <v>6</v>
      </c>
      <c r="X18" s="221">
        <v>43</v>
      </c>
      <c r="Y18" s="221">
        <v>21</v>
      </c>
      <c r="Z18" s="221">
        <v>9</v>
      </c>
      <c r="AA18" s="221">
        <v>8</v>
      </c>
      <c r="AB18" s="228">
        <v>3</v>
      </c>
      <c r="AC18" s="222">
        <v>72</v>
      </c>
      <c r="AD18" s="229">
        <v>1</v>
      </c>
      <c r="AE18" s="222">
        <v>0</v>
      </c>
      <c r="AF18" s="222">
        <v>0</v>
      </c>
    </row>
    <row r="19" spans="1:32" ht="31.5">
      <c r="A19" s="31" t="s">
        <v>235</v>
      </c>
      <c r="B19" s="40"/>
      <c r="C19" s="79">
        <v>16</v>
      </c>
      <c r="D19" s="221">
        <v>63</v>
      </c>
      <c r="E19" s="209">
        <v>1</v>
      </c>
      <c r="F19" s="209">
        <v>0</v>
      </c>
      <c r="G19" s="209">
        <v>1</v>
      </c>
      <c r="H19" s="209">
        <v>0</v>
      </c>
      <c r="I19" s="209">
        <v>0</v>
      </c>
      <c r="J19" s="209">
        <v>0</v>
      </c>
      <c r="K19" s="209">
        <v>0</v>
      </c>
      <c r="L19" s="209">
        <v>7</v>
      </c>
      <c r="M19" s="209">
        <v>0</v>
      </c>
      <c r="N19" s="209">
        <v>24</v>
      </c>
      <c r="O19" s="209">
        <v>10</v>
      </c>
      <c r="P19" s="209">
        <v>0</v>
      </c>
      <c r="Q19" s="209">
        <v>0</v>
      </c>
      <c r="R19" s="209">
        <v>0</v>
      </c>
      <c r="S19" s="209">
        <v>0</v>
      </c>
      <c r="T19" s="209">
        <v>1</v>
      </c>
      <c r="U19" s="209">
        <v>0</v>
      </c>
      <c r="V19" s="209">
        <v>1</v>
      </c>
      <c r="W19" s="209">
        <v>0</v>
      </c>
      <c r="X19" s="209">
        <v>0</v>
      </c>
      <c r="Y19" s="209">
        <v>1</v>
      </c>
      <c r="Z19" s="209">
        <v>1</v>
      </c>
      <c r="AA19" s="209">
        <v>2</v>
      </c>
      <c r="AB19" s="210">
        <v>0</v>
      </c>
      <c r="AC19" s="211">
        <v>20</v>
      </c>
      <c r="AD19" s="212">
        <v>0</v>
      </c>
      <c r="AE19" s="213">
        <v>0</v>
      </c>
      <c r="AF19" s="214">
        <v>0</v>
      </c>
    </row>
    <row r="20" spans="1:32" ht="31.5">
      <c r="A20" s="31" t="s">
        <v>236</v>
      </c>
      <c r="B20" s="73"/>
      <c r="C20" s="79">
        <v>17</v>
      </c>
      <c r="D20" s="221">
        <v>223</v>
      </c>
      <c r="E20" s="209">
        <v>17</v>
      </c>
      <c r="F20" s="209">
        <v>1</v>
      </c>
      <c r="G20" s="209">
        <v>6</v>
      </c>
      <c r="H20" s="209">
        <v>3</v>
      </c>
      <c r="I20" s="209">
        <v>7</v>
      </c>
      <c r="J20" s="209">
        <v>0</v>
      </c>
      <c r="K20" s="209">
        <v>0</v>
      </c>
      <c r="L20" s="209">
        <v>5</v>
      </c>
      <c r="M20" s="209">
        <v>0</v>
      </c>
      <c r="N20" s="209">
        <v>44</v>
      </c>
      <c r="O20" s="209">
        <v>75</v>
      </c>
      <c r="P20" s="209">
        <v>5</v>
      </c>
      <c r="Q20" s="209">
        <v>0</v>
      </c>
      <c r="R20" s="209">
        <v>0</v>
      </c>
      <c r="S20" s="209">
        <v>6</v>
      </c>
      <c r="T20" s="209">
        <v>19</v>
      </c>
      <c r="U20" s="209">
        <v>0</v>
      </c>
      <c r="V20" s="209">
        <v>2</v>
      </c>
      <c r="W20" s="209">
        <v>3</v>
      </c>
      <c r="X20" s="209">
        <v>10</v>
      </c>
      <c r="Y20" s="209">
        <v>7</v>
      </c>
      <c r="Z20" s="209">
        <v>8</v>
      </c>
      <c r="AA20" s="209">
        <v>4</v>
      </c>
      <c r="AB20" s="210">
        <v>3</v>
      </c>
      <c r="AC20" s="211">
        <v>51</v>
      </c>
      <c r="AD20" s="212">
        <v>1</v>
      </c>
      <c r="AE20" s="213">
        <v>0</v>
      </c>
      <c r="AF20" s="214">
        <v>0</v>
      </c>
    </row>
    <row r="21" spans="1:32" ht="31.5">
      <c r="A21" s="39" t="s">
        <v>237</v>
      </c>
      <c r="B21" s="40"/>
      <c r="C21" s="79">
        <v>18</v>
      </c>
      <c r="D21" s="221">
        <v>225</v>
      </c>
      <c r="E21" s="209">
        <v>31</v>
      </c>
      <c r="F21" s="209">
        <v>0</v>
      </c>
      <c r="G21" s="209">
        <v>2</v>
      </c>
      <c r="H21" s="209">
        <v>16</v>
      </c>
      <c r="I21" s="209">
        <v>11</v>
      </c>
      <c r="J21" s="209">
        <v>2</v>
      </c>
      <c r="K21" s="209">
        <v>0</v>
      </c>
      <c r="L21" s="209">
        <v>0</v>
      </c>
      <c r="M21" s="209">
        <v>0</v>
      </c>
      <c r="N21" s="209">
        <v>12</v>
      </c>
      <c r="O21" s="209">
        <v>179</v>
      </c>
      <c r="P21" s="209">
        <v>0</v>
      </c>
      <c r="Q21" s="209">
        <v>1</v>
      </c>
      <c r="R21" s="209">
        <v>0</v>
      </c>
      <c r="S21" s="209">
        <v>1</v>
      </c>
      <c r="T21" s="209">
        <v>0</v>
      </c>
      <c r="U21" s="209">
        <v>4</v>
      </c>
      <c r="V21" s="209">
        <v>19</v>
      </c>
      <c r="W21" s="209">
        <v>3</v>
      </c>
      <c r="X21" s="209">
        <v>22</v>
      </c>
      <c r="Y21" s="209">
        <v>9</v>
      </c>
      <c r="Z21" s="209">
        <v>0</v>
      </c>
      <c r="AA21" s="209">
        <v>2</v>
      </c>
      <c r="AB21" s="210">
        <v>0</v>
      </c>
      <c r="AC21" s="211">
        <v>1</v>
      </c>
      <c r="AD21" s="212">
        <v>0</v>
      </c>
      <c r="AE21" s="213">
        <v>0</v>
      </c>
      <c r="AF21" s="214">
        <v>0</v>
      </c>
    </row>
    <row r="22" spans="1:32" ht="31.5">
      <c r="A22" s="39" t="s">
        <v>238</v>
      </c>
      <c r="B22" s="40"/>
      <c r="C22" s="79">
        <v>19</v>
      </c>
      <c r="D22" s="221">
        <v>17</v>
      </c>
      <c r="E22" s="209">
        <v>15</v>
      </c>
      <c r="F22" s="209">
        <v>0</v>
      </c>
      <c r="G22" s="209">
        <v>1</v>
      </c>
      <c r="H22" s="209">
        <v>2</v>
      </c>
      <c r="I22" s="209">
        <v>4</v>
      </c>
      <c r="J22" s="209">
        <v>5</v>
      </c>
      <c r="K22" s="209">
        <v>3</v>
      </c>
      <c r="L22" s="209">
        <v>0</v>
      </c>
      <c r="M22" s="209">
        <v>0</v>
      </c>
      <c r="N22" s="209">
        <v>0</v>
      </c>
      <c r="O22" s="209">
        <v>2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1</v>
      </c>
      <c r="V22" s="209">
        <v>0</v>
      </c>
      <c r="W22" s="209">
        <v>0</v>
      </c>
      <c r="X22" s="209">
        <v>11</v>
      </c>
      <c r="Y22" s="209">
        <v>4</v>
      </c>
      <c r="Z22" s="209">
        <v>0</v>
      </c>
      <c r="AA22" s="209">
        <v>0</v>
      </c>
      <c r="AB22" s="210">
        <v>0</v>
      </c>
      <c r="AC22" s="211">
        <v>0</v>
      </c>
      <c r="AD22" s="212">
        <v>0</v>
      </c>
      <c r="AE22" s="213">
        <v>0</v>
      </c>
      <c r="AF22" s="214">
        <v>0</v>
      </c>
    </row>
    <row r="23" spans="1:32" ht="31.5">
      <c r="A23" s="39" t="s">
        <v>239</v>
      </c>
      <c r="B23" s="40"/>
      <c r="C23" s="79">
        <v>20</v>
      </c>
      <c r="D23" s="221">
        <v>41</v>
      </c>
      <c r="E23" s="209">
        <v>5</v>
      </c>
      <c r="F23" s="209">
        <v>0</v>
      </c>
      <c r="G23" s="209">
        <v>1</v>
      </c>
      <c r="H23" s="209">
        <v>1</v>
      </c>
      <c r="I23" s="209">
        <v>3</v>
      </c>
      <c r="J23" s="209">
        <v>0</v>
      </c>
      <c r="K23" s="209">
        <v>0</v>
      </c>
      <c r="L23" s="209">
        <v>0</v>
      </c>
      <c r="M23" s="209">
        <v>0</v>
      </c>
      <c r="N23" s="209">
        <v>6</v>
      </c>
      <c r="O23" s="209">
        <v>18</v>
      </c>
      <c r="P23" s="209">
        <v>0</v>
      </c>
      <c r="Q23" s="209">
        <v>0</v>
      </c>
      <c r="R23" s="209">
        <v>0</v>
      </c>
      <c r="S23" s="209">
        <v>0</v>
      </c>
      <c r="T23" s="209">
        <v>1</v>
      </c>
      <c r="U23" s="209">
        <v>1</v>
      </c>
      <c r="V23" s="209">
        <v>1</v>
      </c>
      <c r="W23" s="209">
        <v>0</v>
      </c>
      <c r="X23" s="209">
        <v>4</v>
      </c>
      <c r="Y23" s="209">
        <v>1</v>
      </c>
      <c r="Z23" s="209">
        <v>0</v>
      </c>
      <c r="AA23" s="209">
        <v>1</v>
      </c>
      <c r="AB23" s="210">
        <v>0</v>
      </c>
      <c r="AC23" s="211">
        <v>11</v>
      </c>
      <c r="AD23" s="212">
        <v>0</v>
      </c>
      <c r="AE23" s="213">
        <v>0</v>
      </c>
      <c r="AF23" s="214">
        <v>0</v>
      </c>
    </row>
    <row r="24" spans="1:32" ht="63">
      <c r="A24" s="39" t="s">
        <v>240</v>
      </c>
      <c r="B24" s="40"/>
      <c r="C24" s="79">
        <v>21</v>
      </c>
      <c r="D24" s="221">
        <v>100</v>
      </c>
      <c r="E24" s="209">
        <v>37</v>
      </c>
      <c r="F24" s="209">
        <v>1</v>
      </c>
      <c r="G24" s="209">
        <v>6</v>
      </c>
      <c r="H24" s="209">
        <v>13</v>
      </c>
      <c r="I24" s="209">
        <v>15</v>
      </c>
      <c r="J24" s="209">
        <v>2</v>
      </c>
      <c r="K24" s="209">
        <v>0</v>
      </c>
      <c r="L24" s="209">
        <v>2</v>
      </c>
      <c r="M24" s="209">
        <v>0</v>
      </c>
      <c r="N24" s="209">
        <v>6</v>
      </c>
      <c r="O24" s="209">
        <v>38</v>
      </c>
      <c r="P24" s="209">
        <v>2</v>
      </c>
      <c r="Q24" s="209">
        <v>0</v>
      </c>
      <c r="R24" s="209">
        <v>0</v>
      </c>
      <c r="S24" s="209">
        <v>3</v>
      </c>
      <c r="T24" s="209">
        <v>0</v>
      </c>
      <c r="U24" s="209">
        <v>2</v>
      </c>
      <c r="V24" s="209">
        <v>2</v>
      </c>
      <c r="W24" s="209">
        <v>6</v>
      </c>
      <c r="X24" s="209">
        <v>22</v>
      </c>
      <c r="Y24" s="209">
        <v>15</v>
      </c>
      <c r="Z24" s="209">
        <v>3</v>
      </c>
      <c r="AA24" s="209">
        <v>0</v>
      </c>
      <c r="AB24" s="210">
        <v>0</v>
      </c>
      <c r="AC24" s="211">
        <v>11</v>
      </c>
      <c r="AD24" s="212">
        <v>1</v>
      </c>
      <c r="AE24" s="213">
        <v>0</v>
      </c>
      <c r="AF24" s="214">
        <v>0</v>
      </c>
    </row>
    <row r="26" spans="1:28" ht="27" customHeight="1">
      <c r="A26" s="184" t="s">
        <v>535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Q26" s="82"/>
      <c r="R26" s="83"/>
      <c r="U26" s="82"/>
      <c r="V26" s="83"/>
      <c r="W26" s="83"/>
      <c r="X26" s="83"/>
      <c r="Y26" s="82"/>
      <c r="Z26" s="82"/>
      <c r="AA26" s="82"/>
      <c r="AB26" s="82"/>
    </row>
    <row r="27" spans="18:28" ht="27" customHeight="1">
      <c r="R27" s="185" t="s">
        <v>265</v>
      </c>
      <c r="S27" s="186"/>
      <c r="T27" s="186"/>
      <c r="U27" s="187" t="s">
        <v>541</v>
      </c>
      <c r="V27" s="187"/>
      <c r="W27" s="187"/>
      <c r="X27" s="187"/>
      <c r="Y27" s="187"/>
      <c r="Z27" s="188"/>
      <c r="AA27" s="82"/>
      <c r="AB27" s="82"/>
    </row>
    <row r="28" spans="18:28" ht="15.75">
      <c r="R28" s="189"/>
      <c r="S28" s="190"/>
      <c r="T28" s="190"/>
      <c r="U28" s="191" t="s">
        <v>266</v>
      </c>
      <c r="V28" s="191"/>
      <c r="W28" s="191"/>
      <c r="X28" s="191"/>
      <c r="Y28" s="191"/>
      <c r="Z28" s="192"/>
      <c r="AA28" s="82"/>
      <c r="AB28" s="82"/>
    </row>
    <row r="29" spans="18:28" ht="21.75" customHeight="1">
      <c r="R29" s="193" t="s">
        <v>267</v>
      </c>
      <c r="S29" s="194"/>
      <c r="T29" s="194"/>
      <c r="U29" s="195" t="s">
        <v>542</v>
      </c>
      <c r="V29" s="195"/>
      <c r="W29" s="195"/>
      <c r="X29" s="195"/>
      <c r="Y29" s="195"/>
      <c r="Z29" s="196"/>
      <c r="AA29" s="84"/>
      <c r="AB29" s="84"/>
    </row>
    <row r="30" spans="18:28" ht="27" customHeight="1">
      <c r="R30" s="197"/>
      <c r="S30" s="194"/>
      <c r="T30" s="194"/>
      <c r="U30" s="191" t="s">
        <v>543</v>
      </c>
      <c r="V30" s="191"/>
      <c r="W30" s="191"/>
      <c r="X30" s="191"/>
      <c r="Y30" s="191"/>
      <c r="Z30" s="192"/>
      <c r="AA30" s="85"/>
      <c r="AB30" s="85"/>
    </row>
    <row r="31" spans="18:28" ht="15.75">
      <c r="R31" s="189"/>
      <c r="S31" s="190"/>
      <c r="T31" s="190"/>
      <c r="U31" s="198" t="s">
        <v>544</v>
      </c>
      <c r="V31" s="198"/>
      <c r="W31" s="198"/>
      <c r="X31" s="198"/>
      <c r="Y31" s="198"/>
      <c r="Z31" s="199"/>
      <c r="AA31" s="85"/>
      <c r="AB31" s="82"/>
    </row>
    <row r="32" spans="18:28" ht="15.75">
      <c r="R32" s="189"/>
      <c r="S32" s="190"/>
      <c r="T32" s="190"/>
      <c r="U32" s="191" t="s">
        <v>266</v>
      </c>
      <c r="V32" s="191"/>
      <c r="W32" s="191"/>
      <c r="X32" s="191"/>
      <c r="Y32" s="191"/>
      <c r="Z32" s="192"/>
      <c r="AA32" s="85"/>
      <c r="AB32" s="82"/>
    </row>
    <row r="33" spans="18:28" ht="15.75">
      <c r="R33" s="189" t="s">
        <v>268</v>
      </c>
      <c r="S33" s="200" t="s">
        <v>545</v>
      </c>
      <c r="T33" s="200"/>
      <c r="U33" s="201">
        <v>5</v>
      </c>
      <c r="V33" s="202" t="s">
        <v>546</v>
      </c>
      <c r="W33" s="202"/>
      <c r="X33" s="203" t="s">
        <v>547</v>
      </c>
      <c r="Y33" s="204"/>
      <c r="Z33" s="205"/>
      <c r="AA33" s="82"/>
      <c r="AB33" s="82"/>
    </row>
    <row r="34" spans="18:28" ht="15.75">
      <c r="R34" s="206"/>
      <c r="S34" s="207" t="s">
        <v>269</v>
      </c>
      <c r="T34" s="207"/>
      <c r="U34" s="208"/>
      <c r="V34" s="207" t="s">
        <v>270</v>
      </c>
      <c r="W34" s="207"/>
      <c r="X34" s="207"/>
      <c r="Y34" s="204"/>
      <c r="Z34" s="205"/>
      <c r="AA34" s="82"/>
      <c r="AB34" s="82"/>
    </row>
  </sheetData>
  <mergeCells count="14">
    <mergeCell ref="U32:Z32"/>
    <mergeCell ref="S33:T33"/>
    <mergeCell ref="S34:T34"/>
    <mergeCell ref="V34:X34"/>
    <mergeCell ref="V33:W33"/>
    <mergeCell ref="A1:J1"/>
    <mergeCell ref="U27:Z27"/>
    <mergeCell ref="U28:Z28"/>
    <mergeCell ref="U29:Z29"/>
    <mergeCell ref="R29:T30"/>
    <mergeCell ref="U30:Z30"/>
    <mergeCell ref="K1:AC1"/>
    <mergeCell ref="A26:M26"/>
    <mergeCell ref="U31:Y31"/>
  </mergeCells>
  <printOptions horizontalCentered="1"/>
  <pageMargins left="0.7874015748031497" right="0.28" top="0.39" bottom="0.52" header="0.39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250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4" width="50.7109375" style="60" customWidth="1"/>
  </cols>
  <sheetData>
    <row r="1" spans="1:4" s="106" customFormat="1" ht="28.5" customHeight="1" thickBot="1">
      <c r="A1" s="104" t="s">
        <v>273</v>
      </c>
      <c r="B1" s="105" t="s">
        <v>274</v>
      </c>
      <c r="C1" s="105" t="s">
        <v>275</v>
      </c>
      <c r="D1" s="105" t="s">
        <v>276</v>
      </c>
    </row>
    <row r="2" spans="1:4" ht="25.5">
      <c r="A2" s="58">
        <f>IF((SUM('Раздел 1'!D27:D27)=SUM('Раздел 2'!D21:D21)),"","Неверно!")</f>
      </c>
      <c r="B2" s="41">
        <v>41749</v>
      </c>
      <c r="C2" s="59" t="s">
        <v>376</v>
      </c>
      <c r="D2" s="59" t="s">
        <v>377</v>
      </c>
    </row>
    <row r="3" spans="1:4" ht="25.5">
      <c r="A3" s="58">
        <f>IF((SUM('Раздел 1'!D26:D26)=SUM('Раздел 2'!D20:D20)),"","Неверно!")</f>
      </c>
      <c r="B3" s="41">
        <v>41750</v>
      </c>
      <c r="C3" s="59" t="s">
        <v>378</v>
      </c>
      <c r="D3" s="59" t="s">
        <v>379</v>
      </c>
    </row>
    <row r="4" spans="1:4" ht="25.5">
      <c r="A4" s="58">
        <f>IF((SUM('Раздел 1'!D25:D25)=SUM('Раздел 2'!D19:D19)),"","Неверно!")</f>
      </c>
      <c r="B4" s="41">
        <v>41751</v>
      </c>
      <c r="C4" s="59" t="s">
        <v>380</v>
      </c>
      <c r="D4" s="59" t="s">
        <v>381</v>
      </c>
    </row>
    <row r="5" spans="1:4" ht="25.5">
      <c r="A5" s="58">
        <f>IF((SUM('Раздел 1'!S24:S24)=SUM('Раздел 1'!S30:S30)),"","Неверно!")</f>
      </c>
      <c r="B5" s="41">
        <v>41752</v>
      </c>
      <c r="C5" s="59" t="s">
        <v>382</v>
      </c>
      <c r="D5" s="59" t="s">
        <v>383</v>
      </c>
    </row>
    <row r="6" spans="1:4" ht="25.5">
      <c r="A6" s="58">
        <f>IF((SUM('Раздел 1'!T24:T24)=SUM('Раздел 1'!T30:T30)),"","Неверно!")</f>
      </c>
      <c r="B6" s="41">
        <v>41752</v>
      </c>
      <c r="C6" s="59" t="s">
        <v>384</v>
      </c>
      <c r="D6" s="59" t="s">
        <v>383</v>
      </c>
    </row>
    <row r="7" spans="1:4" ht="25.5">
      <c r="A7" s="58">
        <f>IF((SUM('Раздел 1'!U24:U24)=SUM('Раздел 1'!U30:U30)),"","Неверно!")</f>
      </c>
      <c r="B7" s="41">
        <v>41752</v>
      </c>
      <c r="C7" s="59" t="s">
        <v>385</v>
      </c>
      <c r="D7" s="59" t="s">
        <v>383</v>
      </c>
    </row>
    <row r="8" spans="1:4" ht="25.5">
      <c r="A8" s="58">
        <f>IF((SUM('Раздел 1'!V24:V24)=SUM('Раздел 1'!V30:V30)),"","Неверно!")</f>
      </c>
      <c r="B8" s="41">
        <v>41752</v>
      </c>
      <c r="C8" s="59" t="s">
        <v>386</v>
      </c>
      <c r="D8" s="59" t="s">
        <v>383</v>
      </c>
    </row>
    <row r="9" spans="1:4" ht="25.5">
      <c r="A9" s="58">
        <f>IF((SUM('Раздел 2'!D4:D4)=SUM('Раздел 1'!D10:D10)),"","Неверно!")</f>
      </c>
      <c r="B9" s="41">
        <v>41753</v>
      </c>
      <c r="C9" s="59" t="s">
        <v>387</v>
      </c>
      <c r="D9" s="59" t="s">
        <v>388</v>
      </c>
    </row>
    <row r="10" spans="1:4" ht="25.5">
      <c r="A10" s="58">
        <f>IF((SUM('Раздел 2'!D5:D5)=SUM('Раздел 1'!D11:D11)),"","Неверно!")</f>
      </c>
      <c r="B10" s="41">
        <v>41753</v>
      </c>
      <c r="C10" s="59" t="s">
        <v>389</v>
      </c>
      <c r="D10" s="59" t="s">
        <v>388</v>
      </c>
    </row>
    <row r="11" spans="1:4" ht="25.5">
      <c r="A11" s="58">
        <f>IF((SUM('Раздел 2'!D6:D6)=SUM('Раздел 1'!D12:D12)),"","Неверно!")</f>
      </c>
      <c r="B11" s="41">
        <v>41753</v>
      </c>
      <c r="C11" s="59" t="s">
        <v>390</v>
      </c>
      <c r="D11" s="59" t="s">
        <v>388</v>
      </c>
    </row>
    <row r="12" spans="1:4" ht="25.5">
      <c r="A12" s="58">
        <f>IF((SUM('Раздел 2'!D7:D7)=SUM('Раздел 1'!D13:D13)),"","Неверно!")</f>
      </c>
      <c r="B12" s="41">
        <v>41753</v>
      </c>
      <c r="C12" s="59" t="s">
        <v>391</v>
      </c>
      <c r="D12" s="59" t="s">
        <v>388</v>
      </c>
    </row>
    <row r="13" spans="1:4" ht="25.5">
      <c r="A13" s="58">
        <f>IF((SUM('Раздел 2'!D8:D8)=SUM('Раздел 1'!D14:D14)),"","Неверно!")</f>
      </c>
      <c r="B13" s="41">
        <v>41753</v>
      </c>
      <c r="C13" s="59" t="s">
        <v>392</v>
      </c>
      <c r="D13" s="59" t="s">
        <v>388</v>
      </c>
    </row>
    <row r="14" spans="1:4" ht="25.5">
      <c r="A14" s="58">
        <f>IF((SUM('Раздел 2'!D9:D9)=SUM('Раздел 1'!D15:D15)),"","Неверно!")</f>
      </c>
      <c r="B14" s="41">
        <v>41753</v>
      </c>
      <c r="C14" s="59" t="s">
        <v>393</v>
      </c>
      <c r="D14" s="59" t="s">
        <v>388</v>
      </c>
    </row>
    <row r="15" spans="1:4" ht="25.5">
      <c r="A15" s="58">
        <f>IF((SUM('Раздел 2'!D10:D10)=SUM('Раздел 1'!D16:D16)),"","Неверно!")</f>
      </c>
      <c r="B15" s="41">
        <v>41753</v>
      </c>
      <c r="C15" s="59" t="s">
        <v>394</v>
      </c>
      <c r="D15" s="59" t="s">
        <v>388</v>
      </c>
    </row>
    <row r="16" spans="1:4" ht="25.5">
      <c r="A16" s="58">
        <f>IF((SUM('Раздел 2'!D11:D11)=SUM('Раздел 1'!D17:D17)),"","Неверно!")</f>
      </c>
      <c r="B16" s="41">
        <v>41753</v>
      </c>
      <c r="C16" s="59" t="s">
        <v>395</v>
      </c>
      <c r="D16" s="59" t="s">
        <v>388</v>
      </c>
    </row>
    <row r="17" spans="1:4" ht="25.5">
      <c r="A17" s="58">
        <f>IF((SUM('Раздел 2'!D12:D12)=SUM('Раздел 1'!D18:D18)),"","Неверно!")</f>
      </c>
      <c r="B17" s="41">
        <v>41753</v>
      </c>
      <c r="C17" s="59" t="s">
        <v>396</v>
      </c>
      <c r="D17" s="59" t="s">
        <v>388</v>
      </c>
    </row>
    <row r="18" spans="1:4" ht="25.5">
      <c r="A18" s="58">
        <f>IF((SUM('Раздел 2'!D13:D13)=SUM('Раздел 1'!D19:D19)),"","Неверно!")</f>
      </c>
      <c r="B18" s="41">
        <v>41753</v>
      </c>
      <c r="C18" s="59" t="s">
        <v>397</v>
      </c>
      <c r="D18" s="59" t="s">
        <v>388</v>
      </c>
    </row>
    <row r="19" spans="1:4" ht="25.5">
      <c r="A19" s="58">
        <f>IF((SUM('Раздел 2'!D14:D14)=SUM('Раздел 1'!D20:D20)),"","Неверно!")</f>
      </c>
      <c r="B19" s="41">
        <v>41753</v>
      </c>
      <c r="C19" s="59" t="s">
        <v>398</v>
      </c>
      <c r="D19" s="59" t="s">
        <v>388</v>
      </c>
    </row>
    <row r="20" spans="1:4" ht="25.5">
      <c r="A20" s="58">
        <f>IF((SUM('Раздел 2'!D15:D15)=SUM('Раздел 1'!D21:D21)),"","Неверно!")</f>
      </c>
      <c r="B20" s="41">
        <v>41753</v>
      </c>
      <c r="C20" s="59" t="s">
        <v>399</v>
      </c>
      <c r="D20" s="59" t="s">
        <v>388</v>
      </c>
    </row>
    <row r="21" spans="1:4" ht="25.5">
      <c r="A21" s="58">
        <f>IF((SUM('Раздел 2'!D16:D16)=SUM('Раздел 1'!D22:D22)),"","Неверно!")</f>
      </c>
      <c r="B21" s="41">
        <v>41753</v>
      </c>
      <c r="C21" s="59" t="s">
        <v>400</v>
      </c>
      <c r="D21" s="59" t="s">
        <v>388</v>
      </c>
    </row>
    <row r="22" spans="1:4" ht="25.5">
      <c r="A22" s="58">
        <f>IF((SUM('Раздел 2'!D17:D17)=SUM('Раздел 1'!D23:D23)),"","Неверно!")</f>
      </c>
      <c r="B22" s="41">
        <v>41753</v>
      </c>
      <c r="C22" s="59" t="s">
        <v>401</v>
      </c>
      <c r="D22" s="59" t="s">
        <v>388</v>
      </c>
    </row>
    <row r="23" spans="1:4" ht="25.5">
      <c r="A23" s="58">
        <f>IF((SUM('Раздел 2'!D18:D18)=SUM('Раздел 2'!D4:D17)),"","Неверно!")</f>
      </c>
      <c r="B23" s="41">
        <v>41755</v>
      </c>
      <c r="C23" s="59" t="s">
        <v>402</v>
      </c>
      <c r="D23" s="59" t="s">
        <v>403</v>
      </c>
    </row>
    <row r="24" spans="1:4" ht="25.5">
      <c r="A24" s="58">
        <f>IF((SUM('Раздел 2'!E18:E18)=SUM('Раздел 2'!E4:E17)),"","Неверно!")</f>
      </c>
      <c r="B24" s="41">
        <v>41755</v>
      </c>
      <c r="C24" s="59" t="s">
        <v>404</v>
      </c>
      <c r="D24" s="59" t="s">
        <v>403</v>
      </c>
    </row>
    <row r="25" spans="1:4" ht="25.5">
      <c r="A25" s="58">
        <f>IF((SUM('Раздел 2'!F18:F18)=SUM('Раздел 2'!F4:F17)),"","Неверно!")</f>
      </c>
      <c r="B25" s="41">
        <v>41755</v>
      </c>
      <c r="C25" s="59" t="s">
        <v>405</v>
      </c>
      <c r="D25" s="59" t="s">
        <v>403</v>
      </c>
    </row>
    <row r="26" spans="1:4" ht="25.5">
      <c r="A26" s="58">
        <f>IF((SUM('Раздел 2'!G18:G18)=SUM('Раздел 2'!G4:G17)),"","Неверно!")</f>
      </c>
      <c r="B26" s="41">
        <v>41755</v>
      </c>
      <c r="C26" s="59" t="s">
        <v>406</v>
      </c>
      <c r="D26" s="59" t="s">
        <v>403</v>
      </c>
    </row>
    <row r="27" spans="1:4" ht="25.5">
      <c r="A27" s="58">
        <f>IF((SUM('Раздел 2'!H18:H18)=SUM('Раздел 2'!H4:H17)),"","Неверно!")</f>
      </c>
      <c r="B27" s="41">
        <v>41755</v>
      </c>
      <c r="C27" s="59" t="s">
        <v>407</v>
      </c>
      <c r="D27" s="59" t="s">
        <v>403</v>
      </c>
    </row>
    <row r="28" spans="1:4" ht="25.5">
      <c r="A28" s="58">
        <f>IF((SUM('Раздел 2'!I18:I18)=SUM('Раздел 2'!I4:I17)),"","Неверно!")</f>
      </c>
      <c r="B28" s="41">
        <v>41755</v>
      </c>
      <c r="C28" s="59" t="s">
        <v>408</v>
      </c>
      <c r="D28" s="59" t="s">
        <v>403</v>
      </c>
    </row>
    <row r="29" spans="1:4" ht="25.5">
      <c r="A29" s="58">
        <f>IF((SUM('Раздел 2'!J18:J18)=SUM('Раздел 2'!J4:J17)),"","Неверно!")</f>
      </c>
      <c r="B29" s="41">
        <v>41755</v>
      </c>
      <c r="C29" s="59" t="s">
        <v>409</v>
      </c>
      <c r="D29" s="59" t="s">
        <v>403</v>
      </c>
    </row>
    <row r="30" spans="1:4" ht="25.5">
      <c r="A30" s="58">
        <f>IF((SUM('Раздел 2'!K18:K18)=SUM('Раздел 2'!K4:K17)),"","Неверно!")</f>
      </c>
      <c r="B30" s="41">
        <v>41755</v>
      </c>
      <c r="C30" s="59" t="s">
        <v>410</v>
      </c>
      <c r="D30" s="59" t="s">
        <v>403</v>
      </c>
    </row>
    <row r="31" spans="1:4" ht="25.5">
      <c r="A31" s="58">
        <f>IF((SUM('Раздел 2'!L18:L18)=SUM('Раздел 2'!L4:L17)),"","Неверно!")</f>
      </c>
      <c r="B31" s="41">
        <v>41755</v>
      </c>
      <c r="C31" s="59" t="s">
        <v>411</v>
      </c>
      <c r="D31" s="59" t="s">
        <v>403</v>
      </c>
    </row>
    <row r="32" spans="1:4" ht="25.5">
      <c r="A32" s="58">
        <f>IF((SUM('Раздел 2'!M18:M18)=SUM('Раздел 2'!M4:M17)),"","Неверно!")</f>
      </c>
      <c r="B32" s="41">
        <v>41755</v>
      </c>
      <c r="C32" s="59" t="s">
        <v>412</v>
      </c>
      <c r="D32" s="59" t="s">
        <v>403</v>
      </c>
    </row>
    <row r="33" spans="1:4" ht="25.5">
      <c r="A33" s="58">
        <f>IF((SUM('Раздел 2'!N18:N18)=SUM('Раздел 2'!N4:N17)),"","Неверно!")</f>
      </c>
      <c r="B33" s="41">
        <v>41755</v>
      </c>
      <c r="C33" s="59" t="s">
        <v>413</v>
      </c>
      <c r="D33" s="59" t="s">
        <v>403</v>
      </c>
    </row>
    <row r="34" spans="1:4" ht="25.5">
      <c r="A34" s="58">
        <f>IF((SUM('Раздел 2'!O18:O18)=SUM('Раздел 2'!O4:O17)),"","Неверно!")</f>
      </c>
      <c r="B34" s="41">
        <v>41755</v>
      </c>
      <c r="C34" s="59" t="s">
        <v>414</v>
      </c>
      <c r="D34" s="59" t="s">
        <v>403</v>
      </c>
    </row>
    <row r="35" spans="1:4" ht="25.5">
      <c r="A35" s="58">
        <f>IF((SUM('Раздел 2'!P18:P18)=SUM('Раздел 2'!P4:P17)),"","Неверно!")</f>
      </c>
      <c r="B35" s="41">
        <v>41755</v>
      </c>
      <c r="C35" s="59" t="s">
        <v>415</v>
      </c>
      <c r="D35" s="59" t="s">
        <v>403</v>
      </c>
    </row>
    <row r="36" spans="1:4" ht="25.5">
      <c r="A36" s="58">
        <f>IF((SUM('Раздел 2'!Q18:Q18)=SUM('Раздел 2'!Q4:Q17)),"","Неверно!")</f>
      </c>
      <c r="B36" s="41">
        <v>41755</v>
      </c>
      <c r="C36" s="59" t="s">
        <v>416</v>
      </c>
      <c r="D36" s="59" t="s">
        <v>403</v>
      </c>
    </row>
    <row r="37" spans="1:4" ht="25.5">
      <c r="A37" s="58">
        <f>IF((SUM('Раздел 2'!R18:R18)=SUM('Раздел 2'!R4:R17)),"","Неверно!")</f>
      </c>
      <c r="B37" s="41">
        <v>41755</v>
      </c>
      <c r="C37" s="59" t="s">
        <v>417</v>
      </c>
      <c r="D37" s="59" t="s">
        <v>403</v>
      </c>
    </row>
    <row r="38" spans="1:4" ht="25.5">
      <c r="A38" s="58">
        <f>IF((SUM('Раздел 2'!S18:S18)=SUM('Раздел 2'!S4:S17)),"","Неверно!")</f>
      </c>
      <c r="B38" s="41">
        <v>41755</v>
      </c>
      <c r="C38" s="59" t="s">
        <v>418</v>
      </c>
      <c r="D38" s="59" t="s">
        <v>403</v>
      </c>
    </row>
    <row r="39" spans="1:4" ht="25.5">
      <c r="A39" s="58">
        <f>IF((SUM('Раздел 2'!T18:T18)=SUM('Раздел 2'!T4:T17)),"","Неверно!")</f>
      </c>
      <c r="B39" s="41">
        <v>41755</v>
      </c>
      <c r="C39" s="59" t="s">
        <v>419</v>
      </c>
      <c r="D39" s="59" t="s">
        <v>403</v>
      </c>
    </row>
    <row r="40" spans="1:4" ht="25.5">
      <c r="A40" s="58">
        <f>IF((SUM('Раздел 2'!U18:U18)=SUM('Раздел 2'!U4:U17)),"","Неверно!")</f>
      </c>
      <c r="B40" s="41">
        <v>41755</v>
      </c>
      <c r="C40" s="59" t="s">
        <v>420</v>
      </c>
      <c r="D40" s="59" t="s">
        <v>403</v>
      </c>
    </row>
    <row r="41" spans="1:4" ht="25.5">
      <c r="A41" s="58">
        <f>IF((SUM('Раздел 2'!V18:V18)=SUM('Раздел 2'!V4:V17)),"","Неверно!")</f>
      </c>
      <c r="B41" s="41">
        <v>41755</v>
      </c>
      <c r="C41" s="59" t="s">
        <v>421</v>
      </c>
      <c r="D41" s="59" t="s">
        <v>403</v>
      </c>
    </row>
    <row r="42" spans="1:4" ht="25.5">
      <c r="A42" s="58">
        <f>IF((SUM('Раздел 2'!W18:W18)=SUM('Раздел 2'!W4:W17)),"","Неверно!")</f>
      </c>
      <c r="B42" s="41">
        <v>41755</v>
      </c>
      <c r="C42" s="59" t="s">
        <v>422</v>
      </c>
      <c r="D42" s="59" t="s">
        <v>403</v>
      </c>
    </row>
    <row r="43" spans="1:4" ht="25.5">
      <c r="A43" s="58">
        <f>IF((SUM('Раздел 2'!X18:X18)=SUM('Раздел 2'!X4:X17)),"","Неверно!")</f>
      </c>
      <c r="B43" s="41">
        <v>41755</v>
      </c>
      <c r="C43" s="59" t="s">
        <v>423</v>
      </c>
      <c r="D43" s="59" t="s">
        <v>403</v>
      </c>
    </row>
    <row r="44" spans="1:4" ht="25.5">
      <c r="A44" s="58">
        <f>IF((SUM('Раздел 2'!Y18:Y18)=SUM('Раздел 2'!Y4:Y17)),"","Неверно!")</f>
      </c>
      <c r="B44" s="41">
        <v>41755</v>
      </c>
      <c r="C44" s="59" t="s">
        <v>424</v>
      </c>
      <c r="D44" s="59" t="s">
        <v>403</v>
      </c>
    </row>
    <row r="45" spans="1:4" ht="25.5">
      <c r="A45" s="58">
        <f>IF((SUM('Раздел 2'!Z18:Z18)=SUM('Раздел 2'!Z4:Z17)),"","Неверно!")</f>
      </c>
      <c r="B45" s="41">
        <v>41755</v>
      </c>
      <c r="C45" s="59" t="s">
        <v>425</v>
      </c>
      <c r="D45" s="59" t="s">
        <v>403</v>
      </c>
    </row>
    <row r="46" spans="1:4" ht="25.5">
      <c r="A46" s="58">
        <f>IF((SUM('Раздел 2'!AA18:AA18)=SUM('Раздел 2'!AA4:AA17)),"","Неверно!")</f>
      </c>
      <c r="B46" s="41">
        <v>41755</v>
      </c>
      <c r="C46" s="59" t="s">
        <v>426</v>
      </c>
      <c r="D46" s="59" t="s">
        <v>403</v>
      </c>
    </row>
    <row r="47" spans="1:4" ht="25.5">
      <c r="A47" s="58">
        <f>IF((SUM('Раздел 2'!AB18:AB18)=SUM('Раздел 2'!AB4:AB17)),"","Неверно!")</f>
      </c>
      <c r="B47" s="41">
        <v>41755</v>
      </c>
      <c r="C47" s="59" t="s">
        <v>427</v>
      </c>
      <c r="D47" s="59" t="s">
        <v>403</v>
      </c>
    </row>
    <row r="48" spans="1:4" ht="25.5">
      <c r="A48" s="58">
        <f>IF((SUM('Раздел 2'!AC18:AC18)=SUM('Раздел 2'!AC4:AC17)),"","Неверно!")</f>
      </c>
      <c r="B48" s="41">
        <v>41755</v>
      </c>
      <c r="C48" s="59" t="s">
        <v>428</v>
      </c>
      <c r="D48" s="59" t="s">
        <v>403</v>
      </c>
    </row>
    <row r="49" spans="1:4" ht="25.5">
      <c r="A49" s="58">
        <f>IF((SUM('Раздел 2'!E4:E4)=SUM('Раздел 2'!F4:K4)),"","Неверно!")</f>
      </c>
      <c r="B49" s="41">
        <v>41756</v>
      </c>
      <c r="C49" s="59" t="s">
        <v>429</v>
      </c>
      <c r="D49" s="59" t="s">
        <v>430</v>
      </c>
    </row>
    <row r="50" spans="1:4" ht="25.5">
      <c r="A50" s="58">
        <f>IF((SUM('Раздел 2'!E5:E5)=SUM('Раздел 2'!F5:K5)),"","Неверно!")</f>
      </c>
      <c r="B50" s="41">
        <v>41756</v>
      </c>
      <c r="C50" s="59" t="s">
        <v>431</v>
      </c>
      <c r="D50" s="59" t="s">
        <v>430</v>
      </c>
    </row>
    <row r="51" spans="1:4" ht="25.5">
      <c r="A51" s="58">
        <f>IF((SUM('Раздел 2'!E6:E6)=SUM('Раздел 2'!F6:K6)),"","Неверно!")</f>
      </c>
      <c r="B51" s="41">
        <v>41756</v>
      </c>
      <c r="C51" s="59" t="s">
        <v>432</v>
      </c>
      <c r="D51" s="59" t="s">
        <v>430</v>
      </c>
    </row>
    <row r="52" spans="1:4" ht="25.5">
      <c r="A52" s="58">
        <f>IF((SUM('Раздел 2'!E7:E7)=SUM('Раздел 2'!F7:K7)),"","Неверно!")</f>
      </c>
      <c r="B52" s="41">
        <v>41756</v>
      </c>
      <c r="C52" s="59" t="s">
        <v>433</v>
      </c>
      <c r="D52" s="59" t="s">
        <v>430</v>
      </c>
    </row>
    <row r="53" spans="1:4" ht="25.5">
      <c r="A53" s="58">
        <f>IF((SUM('Раздел 2'!E8:E8)=SUM('Раздел 2'!F8:K8)),"","Неверно!")</f>
      </c>
      <c r="B53" s="41">
        <v>41756</v>
      </c>
      <c r="C53" s="59" t="s">
        <v>434</v>
      </c>
      <c r="D53" s="59" t="s">
        <v>430</v>
      </c>
    </row>
    <row r="54" spans="1:4" ht="25.5">
      <c r="A54" s="58">
        <f>IF((SUM('Раздел 2'!E9:E9)=SUM('Раздел 2'!F9:K9)),"","Неверно!")</f>
      </c>
      <c r="B54" s="41">
        <v>41756</v>
      </c>
      <c r="C54" s="59" t="s">
        <v>435</v>
      </c>
      <c r="D54" s="59" t="s">
        <v>430</v>
      </c>
    </row>
    <row r="55" spans="1:4" ht="25.5">
      <c r="A55" s="58">
        <f>IF((SUM('Раздел 2'!E10:E10)=SUM('Раздел 2'!F10:K10)),"","Неверно!")</f>
      </c>
      <c r="B55" s="41">
        <v>41756</v>
      </c>
      <c r="C55" s="59" t="s">
        <v>436</v>
      </c>
      <c r="D55" s="59" t="s">
        <v>430</v>
      </c>
    </row>
    <row r="56" spans="1:4" ht="25.5">
      <c r="A56" s="58">
        <f>IF((SUM('Раздел 2'!E11:E11)=SUM('Раздел 2'!F11:K11)),"","Неверно!")</f>
      </c>
      <c r="B56" s="41">
        <v>41756</v>
      </c>
      <c r="C56" s="59" t="s">
        <v>437</v>
      </c>
      <c r="D56" s="59" t="s">
        <v>430</v>
      </c>
    </row>
    <row r="57" spans="1:4" ht="25.5">
      <c r="A57" s="58">
        <f>IF((SUM('Раздел 2'!E12:E12)=SUM('Раздел 2'!F12:K12)),"","Неверно!")</f>
      </c>
      <c r="B57" s="41">
        <v>41756</v>
      </c>
      <c r="C57" s="59" t="s">
        <v>438</v>
      </c>
      <c r="D57" s="59" t="s">
        <v>430</v>
      </c>
    </row>
    <row r="58" spans="1:4" ht="25.5">
      <c r="A58" s="58">
        <f>IF((SUM('Раздел 2'!E13:E13)=SUM('Раздел 2'!F13:K13)),"","Неверно!")</f>
      </c>
      <c r="B58" s="41">
        <v>41756</v>
      </c>
      <c r="C58" s="59" t="s">
        <v>439</v>
      </c>
      <c r="D58" s="59" t="s">
        <v>430</v>
      </c>
    </row>
    <row r="59" spans="1:4" ht="25.5">
      <c r="A59" s="58">
        <f>IF((SUM('Раздел 2'!E14:E14)=SUM('Раздел 2'!F14:K14)),"","Неверно!")</f>
      </c>
      <c r="B59" s="41">
        <v>41756</v>
      </c>
      <c r="C59" s="59" t="s">
        <v>440</v>
      </c>
      <c r="D59" s="59" t="s">
        <v>430</v>
      </c>
    </row>
    <row r="60" spans="1:4" ht="25.5">
      <c r="A60" s="58">
        <f>IF((SUM('Раздел 2'!E15:E15)=SUM('Раздел 2'!F15:K15)),"","Неверно!")</f>
      </c>
      <c r="B60" s="41">
        <v>41756</v>
      </c>
      <c r="C60" s="59" t="s">
        <v>441</v>
      </c>
      <c r="D60" s="59" t="s">
        <v>430</v>
      </c>
    </row>
    <row r="61" spans="1:4" ht="25.5">
      <c r="A61" s="58">
        <f>IF((SUM('Раздел 2'!E16:E16)=SUM('Раздел 2'!F16:K16)),"","Неверно!")</f>
      </c>
      <c r="B61" s="41">
        <v>41756</v>
      </c>
      <c r="C61" s="59" t="s">
        <v>442</v>
      </c>
      <c r="D61" s="59" t="s">
        <v>430</v>
      </c>
    </row>
    <row r="62" spans="1:4" ht="25.5">
      <c r="A62" s="58">
        <f>IF((SUM('Раздел 2'!E17:E17)=SUM('Раздел 2'!F17:K17)),"","Неверно!")</f>
      </c>
      <c r="B62" s="41">
        <v>41756</v>
      </c>
      <c r="C62" s="59" t="s">
        <v>443</v>
      </c>
      <c r="D62" s="59" t="s">
        <v>430</v>
      </c>
    </row>
    <row r="63" spans="1:4" ht="25.5">
      <c r="A63" s="58">
        <f>IF((SUM('Раздел 2'!E18:E18)=SUM('Раздел 2'!F18:K18)),"","Неверно!")</f>
      </c>
      <c r="B63" s="41">
        <v>41756</v>
      </c>
      <c r="C63" s="59" t="s">
        <v>444</v>
      </c>
      <c r="D63" s="59" t="s">
        <v>430</v>
      </c>
    </row>
    <row r="64" spans="1:4" ht="25.5">
      <c r="A64" s="58">
        <f>IF((SUM('Раздел 2'!E19:E19)=SUM('Раздел 2'!F19:K19)),"","Неверно!")</f>
      </c>
      <c r="B64" s="41">
        <v>41756</v>
      </c>
      <c r="C64" s="59" t="s">
        <v>445</v>
      </c>
      <c r="D64" s="59" t="s">
        <v>430</v>
      </c>
    </row>
    <row r="65" spans="1:4" ht="25.5">
      <c r="A65" s="58">
        <f>IF((SUM('Раздел 2'!E20:E20)=SUM('Раздел 2'!F20:K20)),"","Неверно!")</f>
      </c>
      <c r="B65" s="41">
        <v>41756</v>
      </c>
      <c r="C65" s="59" t="s">
        <v>446</v>
      </c>
      <c r="D65" s="59" t="s">
        <v>430</v>
      </c>
    </row>
    <row r="66" spans="1:4" ht="25.5">
      <c r="A66" s="58">
        <f>IF((SUM('Раздел 2'!E21:E21)=SUM('Раздел 2'!F21:K21)),"","Неверно!")</f>
      </c>
      <c r="B66" s="41">
        <v>41756</v>
      </c>
      <c r="C66" s="59" t="s">
        <v>447</v>
      </c>
      <c r="D66" s="59" t="s">
        <v>430</v>
      </c>
    </row>
    <row r="67" spans="1:4" ht="25.5">
      <c r="A67" s="58">
        <f>IF((SUM('Раздел 2'!E22:E22)=SUM('Раздел 2'!F22:K22)),"","Неверно!")</f>
      </c>
      <c r="B67" s="41">
        <v>41756</v>
      </c>
      <c r="C67" s="59" t="s">
        <v>448</v>
      </c>
      <c r="D67" s="59" t="s">
        <v>430</v>
      </c>
    </row>
    <row r="68" spans="1:4" ht="25.5">
      <c r="A68" s="58">
        <f>IF((SUM('Раздел 2'!E23:E23)=SUM('Раздел 2'!F23:K23)),"","Неверно!")</f>
      </c>
      <c r="B68" s="41">
        <v>41756</v>
      </c>
      <c r="C68" s="59" t="s">
        <v>449</v>
      </c>
      <c r="D68" s="59" t="s">
        <v>430</v>
      </c>
    </row>
    <row r="69" spans="1:4" ht="25.5">
      <c r="A69" s="58">
        <f>IF((SUM('Раздел 2'!E24:E24)=SUM('Раздел 2'!F24:K24)),"","Неверно!")</f>
      </c>
      <c r="B69" s="41">
        <v>41756</v>
      </c>
      <c r="C69" s="59" t="s">
        <v>450</v>
      </c>
      <c r="D69" s="59" t="s">
        <v>430</v>
      </c>
    </row>
    <row r="70" spans="1:4" ht="51">
      <c r="A70" s="58">
        <f>IF((SUM('Раздел 2'!D4:D4)=SUM('Раздел 2'!E4:E4)+SUM('Раздел 2'!L4:T4)+SUM('Раздел 2'!AC4:AC4)+SUM('Раздел 2'!AD4:AD4)+SUM('Раздел 2'!AF4:AF4)),"","Неверно!")</f>
      </c>
      <c r="B70" s="41">
        <v>41757</v>
      </c>
      <c r="C70" s="59" t="s">
        <v>451</v>
      </c>
      <c r="D70" s="59" t="s">
        <v>452</v>
      </c>
    </row>
    <row r="71" spans="1:4" ht="51">
      <c r="A71" s="58">
        <f>IF((SUM('Раздел 2'!D5:D5)=SUM('Раздел 2'!E5:E5)+SUM('Раздел 2'!L5:T5)+SUM('Раздел 2'!AC5:AC5)+SUM('Раздел 2'!AD5:AD5)+SUM('Раздел 2'!AF5:AF5)),"","Неверно!")</f>
      </c>
      <c r="B71" s="41">
        <v>41757</v>
      </c>
      <c r="C71" s="59" t="s">
        <v>453</v>
      </c>
      <c r="D71" s="59" t="s">
        <v>452</v>
      </c>
    </row>
    <row r="72" spans="1:4" ht="51">
      <c r="A72" s="58">
        <f>IF((SUM('Раздел 2'!D6:D6)=SUM('Раздел 2'!E6:E6)+SUM('Раздел 2'!L6:T6)+SUM('Раздел 2'!AC6:AC6)+SUM('Раздел 2'!AD6:AD6)+SUM('Раздел 2'!AF6:AF6)),"","Неверно!")</f>
      </c>
      <c r="B72" s="41">
        <v>41757</v>
      </c>
      <c r="C72" s="59" t="s">
        <v>454</v>
      </c>
      <c r="D72" s="59" t="s">
        <v>452</v>
      </c>
    </row>
    <row r="73" spans="1:4" ht="51">
      <c r="A73" s="58">
        <f>IF((SUM('Раздел 2'!D7:D7)=SUM('Раздел 2'!E7:E7)+SUM('Раздел 2'!L7:T7)+SUM('Раздел 2'!AC7:AC7)+SUM('Раздел 2'!AD7:AD7)+SUM('Раздел 2'!AF7:AF7)),"","Неверно!")</f>
      </c>
      <c r="B73" s="41">
        <v>41757</v>
      </c>
      <c r="C73" s="59" t="s">
        <v>455</v>
      </c>
      <c r="D73" s="59" t="s">
        <v>452</v>
      </c>
    </row>
    <row r="74" spans="1:4" ht="51">
      <c r="A74" s="58">
        <f>IF((SUM('Раздел 2'!D8:D8)=SUM('Раздел 2'!E8:E8)+SUM('Раздел 2'!L8:T8)+SUM('Раздел 2'!AC8:AC8)+SUM('Раздел 2'!AD8:AD8)+SUM('Раздел 2'!AF8:AF8)),"","Неверно!")</f>
      </c>
      <c r="B74" s="41">
        <v>41757</v>
      </c>
      <c r="C74" s="59" t="s">
        <v>456</v>
      </c>
      <c r="D74" s="59" t="s">
        <v>452</v>
      </c>
    </row>
    <row r="75" spans="1:4" ht="51">
      <c r="A75" s="58">
        <f>IF((SUM('Раздел 2'!D9:D9)=SUM('Раздел 2'!E9:E9)+SUM('Раздел 2'!L9:T9)+SUM('Раздел 2'!AC9:AC9)+SUM('Раздел 2'!AD9:AD9)+SUM('Раздел 2'!AF9:AF9)),"","Неверно!")</f>
      </c>
      <c r="B75" s="41">
        <v>41757</v>
      </c>
      <c r="C75" s="59" t="s">
        <v>457</v>
      </c>
      <c r="D75" s="59" t="s">
        <v>452</v>
      </c>
    </row>
    <row r="76" spans="1:4" ht="51">
      <c r="A76" s="58">
        <f>IF((SUM('Раздел 2'!D10:D10)=SUM('Раздел 2'!E10:E10)+SUM('Раздел 2'!L10:T10)+SUM('Раздел 2'!AC10:AC10)+SUM('Раздел 2'!AD10:AD10)+SUM('Раздел 2'!AF10:AF10)),"","Неверно!")</f>
      </c>
      <c r="B76" s="41">
        <v>41757</v>
      </c>
      <c r="C76" s="59" t="s">
        <v>458</v>
      </c>
      <c r="D76" s="59" t="s">
        <v>452</v>
      </c>
    </row>
    <row r="77" spans="1:4" ht="51">
      <c r="A77" s="58">
        <f>IF((SUM('Раздел 2'!D11:D11)=SUM('Раздел 2'!E11:E11)+SUM('Раздел 2'!L11:T11)+SUM('Раздел 2'!AC11:AC11)+SUM('Раздел 2'!AD11:AD11)+SUM('Раздел 2'!AF11:AF11)),"","Неверно!")</f>
      </c>
      <c r="B77" s="41">
        <v>41757</v>
      </c>
      <c r="C77" s="59" t="s">
        <v>459</v>
      </c>
      <c r="D77" s="59" t="s">
        <v>452</v>
      </c>
    </row>
    <row r="78" spans="1:4" ht="51">
      <c r="A78" s="58">
        <f>IF((SUM('Раздел 2'!D12:D12)=SUM('Раздел 2'!E12:E12)+SUM('Раздел 2'!L12:T12)+SUM('Раздел 2'!AC12:AC12)+SUM('Раздел 2'!AD12:AD12)+SUM('Раздел 2'!AF12:AF12)),"","Неверно!")</f>
      </c>
      <c r="B78" s="41">
        <v>41757</v>
      </c>
      <c r="C78" s="59" t="s">
        <v>460</v>
      </c>
      <c r="D78" s="59" t="s">
        <v>452</v>
      </c>
    </row>
    <row r="79" spans="1:4" ht="51">
      <c r="A79" s="58">
        <f>IF((SUM('Раздел 2'!D13:D13)=SUM('Раздел 2'!E13:E13)+SUM('Раздел 2'!L13:T13)+SUM('Раздел 2'!AC13:AC13)+SUM('Раздел 2'!AD13:AD13)+SUM('Раздел 2'!AF13:AF13)),"","Неверно!")</f>
      </c>
      <c r="B79" s="41">
        <v>41757</v>
      </c>
      <c r="C79" s="59" t="s">
        <v>461</v>
      </c>
      <c r="D79" s="59" t="s">
        <v>452</v>
      </c>
    </row>
    <row r="80" spans="1:4" ht="51">
      <c r="A80" s="58">
        <f>IF((SUM('Раздел 2'!D14:D14)=SUM('Раздел 2'!E14:E14)+SUM('Раздел 2'!L14:T14)+SUM('Раздел 2'!AC14:AC14)+SUM('Раздел 2'!AD14:AD14)+SUM('Раздел 2'!AF14:AF14)),"","Неверно!")</f>
      </c>
      <c r="B80" s="41">
        <v>41757</v>
      </c>
      <c r="C80" s="59" t="s">
        <v>462</v>
      </c>
      <c r="D80" s="59" t="s">
        <v>452</v>
      </c>
    </row>
    <row r="81" spans="1:4" ht="51">
      <c r="A81" s="58">
        <f>IF((SUM('Раздел 2'!D15:D15)=SUM('Раздел 2'!E15:E15)+SUM('Раздел 2'!L15:T15)+SUM('Раздел 2'!AC15:AC15)+SUM('Раздел 2'!AD15:AD15)+SUM('Раздел 2'!AF15:AF15)),"","Неверно!")</f>
      </c>
      <c r="B81" s="41">
        <v>41757</v>
      </c>
      <c r="C81" s="59" t="s">
        <v>463</v>
      </c>
      <c r="D81" s="59" t="s">
        <v>452</v>
      </c>
    </row>
    <row r="82" spans="1:4" ht="51">
      <c r="A82" s="58">
        <f>IF((SUM('Раздел 2'!D16:D16)=SUM('Раздел 2'!E16:E16)+SUM('Раздел 2'!L16:T16)+SUM('Раздел 2'!AC16:AC16)+SUM('Раздел 2'!AD16:AD16)+SUM('Раздел 2'!AF16:AF16)),"","Неверно!")</f>
      </c>
      <c r="B82" s="41">
        <v>41757</v>
      </c>
      <c r="C82" s="59" t="s">
        <v>464</v>
      </c>
      <c r="D82" s="59" t="s">
        <v>452</v>
      </c>
    </row>
    <row r="83" spans="1:4" ht="51">
      <c r="A83" s="58">
        <f>IF((SUM('Раздел 2'!D17:D17)=SUM('Раздел 2'!E17:E17)+SUM('Раздел 2'!L17:T17)+SUM('Раздел 2'!AC17:AC17)+SUM('Раздел 2'!AD17:AD17)+SUM('Раздел 2'!AF17:AF17)),"","Неверно!")</f>
      </c>
      <c r="B83" s="41">
        <v>41757</v>
      </c>
      <c r="C83" s="59" t="s">
        <v>465</v>
      </c>
      <c r="D83" s="59" t="s">
        <v>452</v>
      </c>
    </row>
    <row r="84" spans="1:4" ht="51">
      <c r="A84" s="58">
        <f>IF((SUM('Раздел 2'!D18:D18)=SUM('Раздел 2'!E18:E18)+SUM('Раздел 2'!L18:T18)+SUM('Раздел 2'!AC18:AC18)+SUM('Раздел 2'!AD18:AD18)+SUM('Раздел 2'!AF18:AF18)),"","Неверно!")</f>
      </c>
      <c r="B84" s="41">
        <v>41757</v>
      </c>
      <c r="C84" s="59" t="s">
        <v>466</v>
      </c>
      <c r="D84" s="59" t="s">
        <v>452</v>
      </c>
    </row>
    <row r="85" spans="1:4" ht="51">
      <c r="A85" s="58">
        <f>IF((SUM('Раздел 2'!D19:D19)=SUM('Раздел 2'!E19:E19)+SUM('Раздел 2'!L19:T19)+SUM('Раздел 2'!AC19:AC19)+SUM('Раздел 2'!AD19:AD19)+SUM('Раздел 2'!AF19:AF19)),"","Неверно!")</f>
      </c>
      <c r="B85" s="41">
        <v>41757</v>
      </c>
      <c r="C85" s="59" t="s">
        <v>467</v>
      </c>
      <c r="D85" s="59" t="s">
        <v>452</v>
      </c>
    </row>
    <row r="86" spans="1:4" ht="51">
      <c r="A86" s="58">
        <f>IF((SUM('Раздел 2'!D20:D20)=SUM('Раздел 2'!E20:E20)+SUM('Раздел 2'!L20:T20)+SUM('Раздел 2'!AC20:AC20)+SUM('Раздел 2'!AD20:AD20)+SUM('Раздел 2'!AF20:AF20)),"","Неверно!")</f>
      </c>
      <c r="B86" s="41">
        <v>41757</v>
      </c>
      <c r="C86" s="59" t="s">
        <v>468</v>
      </c>
      <c r="D86" s="59" t="s">
        <v>452</v>
      </c>
    </row>
    <row r="87" spans="1:4" ht="51">
      <c r="A87" s="58">
        <f>IF((SUM('Раздел 2'!D21:D21)=SUM('Раздел 2'!E21:E21)+SUM('Раздел 2'!L21:T21)+SUM('Раздел 2'!AC21:AC21)+SUM('Раздел 2'!AD21:AD21)+SUM('Раздел 2'!AF21:AF21)),"","Неверно!")</f>
      </c>
      <c r="B87" s="41">
        <v>41757</v>
      </c>
      <c r="C87" s="59" t="s">
        <v>469</v>
      </c>
      <c r="D87" s="59" t="s">
        <v>452</v>
      </c>
    </row>
    <row r="88" spans="1:4" ht="51">
      <c r="A88" s="58">
        <f>IF((SUM('Раздел 2'!D22:D22)=SUM('Раздел 2'!E22:E22)+SUM('Раздел 2'!L22:T22)+SUM('Раздел 2'!AC22:AC22)+SUM('Раздел 2'!AD22:AD22)+SUM('Раздел 2'!AF22:AF22)),"","Неверно!")</f>
      </c>
      <c r="B88" s="41">
        <v>41757</v>
      </c>
      <c r="C88" s="59" t="s">
        <v>470</v>
      </c>
      <c r="D88" s="59" t="s">
        <v>452</v>
      </c>
    </row>
    <row r="89" spans="1:4" ht="51">
      <c r="A89" s="58">
        <f>IF((SUM('Раздел 2'!D23:D23)=SUM('Раздел 2'!E23:E23)+SUM('Раздел 2'!L23:T23)+SUM('Раздел 2'!AC23:AC23)+SUM('Раздел 2'!AD23:AD23)+SUM('Раздел 2'!AF23:AF23)),"","Неверно!")</f>
      </c>
      <c r="B89" s="41">
        <v>41757</v>
      </c>
      <c r="C89" s="59" t="s">
        <v>471</v>
      </c>
      <c r="D89" s="59" t="s">
        <v>452</v>
      </c>
    </row>
    <row r="90" spans="1:4" ht="51">
      <c r="A90" s="58">
        <f>IF((SUM('Раздел 2'!D24:D24)=SUM('Раздел 2'!E24:E24)+SUM('Раздел 2'!L24:T24)+SUM('Раздел 2'!AC24:AC24)+SUM('Раздел 2'!AD24:AD24)+SUM('Раздел 2'!AF24:AF24)),"","Неверно!")</f>
      </c>
      <c r="B90" s="41">
        <v>41757</v>
      </c>
      <c r="C90" s="59" t="s">
        <v>472</v>
      </c>
      <c r="D90" s="59" t="s">
        <v>452</v>
      </c>
    </row>
    <row r="91" spans="1:4" ht="25.5">
      <c r="A91" s="58">
        <f>IF((SUM('Раздел 1'!G24:G24)=SUM('Раздел 1'!G29:G29)),"","Неверно!")</f>
      </c>
      <c r="B91" s="41">
        <v>41758</v>
      </c>
      <c r="C91" s="59" t="s">
        <v>473</v>
      </c>
      <c r="D91" s="59" t="s">
        <v>474</v>
      </c>
    </row>
    <row r="92" spans="1:4" ht="25.5">
      <c r="A92" s="58">
        <f>IF((SUM('Раздел 1'!G24:G24)=SUM('Раздел 1'!D29:D29)),"","Неверно!")</f>
      </c>
      <c r="B92" s="41">
        <v>41759</v>
      </c>
      <c r="C92" s="59" t="s">
        <v>475</v>
      </c>
      <c r="D92" s="59" t="s">
        <v>476</v>
      </c>
    </row>
    <row r="93" spans="1:4" ht="25.5">
      <c r="A93" s="58">
        <f>IF((SUM('Раздел 1'!V24:V24)=SUM('Раздел 1'!V30:V30)),"","Неверно!")</f>
      </c>
      <c r="B93" s="41">
        <v>41760</v>
      </c>
      <c r="C93" s="59" t="s">
        <v>386</v>
      </c>
      <c r="D93" s="59" t="s">
        <v>477</v>
      </c>
    </row>
    <row r="94" spans="1:4" ht="25.5">
      <c r="A94" s="58">
        <f>IF((SUM('Раздел 1'!U24:U24)=SUM('Раздел 1'!U30:U30)),"","Неверно!")</f>
      </c>
      <c r="B94" s="41">
        <v>41761</v>
      </c>
      <c r="C94" s="59" t="s">
        <v>385</v>
      </c>
      <c r="D94" s="59" t="s">
        <v>478</v>
      </c>
    </row>
    <row r="95" spans="1:4" ht="25.5">
      <c r="A95" s="58">
        <f>IF((SUM('Раздел 1'!T24:T24)=SUM('Раздел 1'!T30:T30)),"","Неверно!")</f>
      </c>
      <c r="B95" s="41">
        <v>41762</v>
      </c>
      <c r="C95" s="59" t="s">
        <v>384</v>
      </c>
      <c r="D95" s="59" t="s">
        <v>479</v>
      </c>
    </row>
    <row r="96" spans="1:4" ht="25.5">
      <c r="A96" s="58">
        <f>IF((SUM('Раздел 1'!S24:S24)=SUM('Раздел 1'!S30:S30)),"","Неверно!")</f>
      </c>
      <c r="B96" s="41">
        <v>41763</v>
      </c>
      <c r="C96" s="59" t="s">
        <v>382</v>
      </c>
      <c r="D96" s="59" t="s">
        <v>480</v>
      </c>
    </row>
    <row r="97" spans="1:4" ht="25.5">
      <c r="A97" s="58">
        <f>IF((SUM('Раздел 1'!R24:R24)=SUM('Раздел 1'!R30:R30)),"","Неверно!")</f>
      </c>
      <c r="B97" s="41">
        <v>41764</v>
      </c>
      <c r="C97" s="59" t="s">
        <v>481</v>
      </c>
      <c r="D97" s="59" t="s">
        <v>482</v>
      </c>
    </row>
    <row r="98" spans="1:4" ht="25.5">
      <c r="A98" s="58">
        <f>IF((SUM('Раздел 1'!R24:R24)=SUM('Раздел 1'!D30:D30)),"","Неверно!")</f>
      </c>
      <c r="B98" s="41">
        <v>41765</v>
      </c>
      <c r="C98" s="59" t="s">
        <v>483</v>
      </c>
      <c r="D98" s="59" t="s">
        <v>484</v>
      </c>
    </row>
    <row r="99" spans="1:4" ht="25.5">
      <c r="A99" s="58">
        <f>IF((SUM('Раздел 1'!D24:D24)=SUM('Раздел 1'!D10:D23)),"","Неверно!")</f>
      </c>
      <c r="B99" s="41">
        <v>41766</v>
      </c>
      <c r="C99" s="59" t="s">
        <v>485</v>
      </c>
      <c r="D99" s="59" t="s">
        <v>486</v>
      </c>
    </row>
    <row r="100" spans="1:4" ht="25.5">
      <c r="A100" s="58">
        <f>IF((SUM('Раздел 1'!E24:E24)=SUM('Раздел 1'!E10:E23)),"","Неверно!")</f>
      </c>
      <c r="B100" s="41">
        <v>41766</v>
      </c>
      <c r="C100" s="59" t="s">
        <v>487</v>
      </c>
      <c r="D100" s="59" t="s">
        <v>486</v>
      </c>
    </row>
    <row r="101" spans="1:4" ht="25.5">
      <c r="A101" s="58">
        <f>IF((SUM('Раздел 1'!F24:F24)=SUM('Раздел 1'!F10:F23)),"","Неверно!")</f>
      </c>
      <c r="B101" s="41">
        <v>41766</v>
      </c>
      <c r="C101" s="59" t="s">
        <v>488</v>
      </c>
      <c r="D101" s="59" t="s">
        <v>486</v>
      </c>
    </row>
    <row r="102" spans="1:4" ht="25.5">
      <c r="A102" s="58">
        <f>IF((SUM('Раздел 1'!G24:G24)=SUM('Раздел 1'!G10:G23)),"","Неверно!")</f>
      </c>
      <c r="B102" s="41">
        <v>41766</v>
      </c>
      <c r="C102" s="59" t="s">
        <v>489</v>
      </c>
      <c r="D102" s="59" t="s">
        <v>486</v>
      </c>
    </row>
    <row r="103" spans="1:4" ht="25.5">
      <c r="A103" s="58">
        <f>IF((SUM('Раздел 1'!H24:H24)=SUM('Раздел 1'!H10:H23)),"","Неверно!")</f>
      </c>
      <c r="B103" s="41">
        <v>41766</v>
      </c>
      <c r="C103" s="59" t="s">
        <v>490</v>
      </c>
      <c r="D103" s="59" t="s">
        <v>486</v>
      </c>
    </row>
    <row r="104" spans="1:4" ht="25.5">
      <c r="A104" s="58">
        <f>IF((SUM('Раздел 1'!I24:I24)=SUM('Раздел 1'!I10:I23)),"","Неверно!")</f>
      </c>
      <c r="B104" s="41">
        <v>41766</v>
      </c>
      <c r="C104" s="59" t="s">
        <v>491</v>
      </c>
      <c r="D104" s="59" t="s">
        <v>486</v>
      </c>
    </row>
    <row r="105" spans="1:4" ht="25.5">
      <c r="A105" s="58">
        <f>IF((SUM('Раздел 1'!J24:J24)=SUM('Раздел 1'!J10:J23)),"","Неверно!")</f>
      </c>
      <c r="B105" s="41">
        <v>41766</v>
      </c>
      <c r="C105" s="59" t="s">
        <v>492</v>
      </c>
      <c r="D105" s="59" t="s">
        <v>486</v>
      </c>
    </row>
    <row r="106" spans="1:4" ht="25.5">
      <c r="A106" s="58">
        <f>IF((SUM('Раздел 1'!K24:K24)=SUM('Раздел 1'!K10:K23)),"","Неверно!")</f>
      </c>
      <c r="B106" s="41">
        <v>41766</v>
      </c>
      <c r="C106" s="59" t="s">
        <v>493</v>
      </c>
      <c r="D106" s="59" t="s">
        <v>486</v>
      </c>
    </row>
    <row r="107" spans="1:4" ht="25.5">
      <c r="A107" s="58">
        <f>IF((SUM('Раздел 1'!L24:L24)=SUM('Раздел 1'!L10:L23)),"","Неверно!")</f>
      </c>
      <c r="B107" s="41">
        <v>41766</v>
      </c>
      <c r="C107" s="59" t="s">
        <v>494</v>
      </c>
      <c r="D107" s="59" t="s">
        <v>486</v>
      </c>
    </row>
    <row r="108" spans="1:4" ht="25.5">
      <c r="A108" s="58">
        <f>IF((SUM('Раздел 1'!M24:M24)=SUM('Раздел 1'!M10:M23)),"","Неверно!")</f>
      </c>
      <c r="B108" s="41">
        <v>41766</v>
      </c>
      <c r="C108" s="59" t="s">
        <v>495</v>
      </c>
      <c r="D108" s="59" t="s">
        <v>486</v>
      </c>
    </row>
    <row r="109" spans="1:4" ht="25.5">
      <c r="A109" s="58">
        <f>IF((SUM('Раздел 1'!N24:N24)=SUM('Раздел 1'!N10:N23)),"","Неверно!")</f>
      </c>
      <c r="B109" s="41">
        <v>41766</v>
      </c>
      <c r="C109" s="59" t="s">
        <v>496</v>
      </c>
      <c r="D109" s="59" t="s">
        <v>486</v>
      </c>
    </row>
    <row r="110" spans="1:4" ht="25.5">
      <c r="A110" s="58">
        <f>IF((SUM('Раздел 1'!O24:O24)=SUM('Раздел 1'!O10:O23)),"","Неверно!")</f>
      </c>
      <c r="B110" s="41">
        <v>41766</v>
      </c>
      <c r="C110" s="59" t="s">
        <v>497</v>
      </c>
      <c r="D110" s="59" t="s">
        <v>486</v>
      </c>
    </row>
    <row r="111" spans="1:4" ht="25.5">
      <c r="A111" s="58">
        <f>IF((SUM('Раздел 1'!P24:P24)=SUM('Раздел 1'!P10:P23)),"","Неверно!")</f>
      </c>
      <c r="B111" s="41">
        <v>41766</v>
      </c>
      <c r="C111" s="59" t="s">
        <v>498</v>
      </c>
      <c r="D111" s="59" t="s">
        <v>486</v>
      </c>
    </row>
    <row r="112" spans="1:4" ht="25.5">
      <c r="A112" s="58">
        <f>IF((SUM('Раздел 1'!Q24:Q24)=SUM('Раздел 1'!Q10:Q23)),"","Неверно!")</f>
      </c>
      <c r="B112" s="41">
        <v>41766</v>
      </c>
      <c r="C112" s="59" t="s">
        <v>499</v>
      </c>
      <c r="D112" s="59" t="s">
        <v>486</v>
      </c>
    </row>
    <row r="113" spans="1:4" ht="25.5">
      <c r="A113" s="58">
        <f>IF((SUM('Раздел 1'!R24:R24)=SUM('Раздел 1'!R10:R23)),"","Неверно!")</f>
      </c>
      <c r="B113" s="41">
        <v>41766</v>
      </c>
      <c r="C113" s="59" t="s">
        <v>500</v>
      </c>
      <c r="D113" s="59" t="s">
        <v>486</v>
      </c>
    </row>
    <row r="114" spans="1:4" ht="25.5">
      <c r="A114" s="58">
        <f>IF((SUM('Раздел 1'!S24:S24)=SUM('Раздел 1'!S10:S23)),"","Неверно!")</f>
      </c>
      <c r="B114" s="41">
        <v>41766</v>
      </c>
      <c r="C114" s="59" t="s">
        <v>501</v>
      </c>
      <c r="D114" s="59" t="s">
        <v>486</v>
      </c>
    </row>
    <row r="115" spans="1:4" ht="25.5">
      <c r="A115" s="58">
        <f>IF((SUM('Раздел 1'!T24:T24)=SUM('Раздел 1'!T10:T23)),"","Неверно!")</f>
      </c>
      <c r="B115" s="41">
        <v>41766</v>
      </c>
      <c r="C115" s="59" t="s">
        <v>502</v>
      </c>
      <c r="D115" s="59" t="s">
        <v>486</v>
      </c>
    </row>
    <row r="116" spans="1:4" ht="25.5">
      <c r="A116" s="58">
        <f>IF((SUM('Раздел 1'!U24:U24)=SUM('Раздел 1'!U10:U23)),"","Неверно!")</f>
      </c>
      <c r="B116" s="41">
        <v>41766</v>
      </c>
      <c r="C116" s="59" t="s">
        <v>503</v>
      </c>
      <c r="D116" s="59" t="s">
        <v>486</v>
      </c>
    </row>
    <row r="117" spans="1:4" ht="25.5">
      <c r="A117" s="58">
        <f>IF((SUM('Раздел 1'!V24:V24)=SUM('Раздел 1'!V10:V23)),"","Неверно!")</f>
      </c>
      <c r="B117" s="41">
        <v>41766</v>
      </c>
      <c r="C117" s="59" t="s">
        <v>504</v>
      </c>
      <c r="D117" s="59" t="s">
        <v>486</v>
      </c>
    </row>
    <row r="118" spans="1:4" ht="25.5">
      <c r="A118" s="58">
        <f>IF((SUM('Раздел 1'!W24:W24)=SUM('Раздел 1'!W10:W23)),"","Неверно!")</f>
      </c>
      <c r="B118" s="41">
        <v>41766</v>
      </c>
      <c r="C118" s="59" t="s">
        <v>505</v>
      </c>
      <c r="D118" s="59" t="s">
        <v>486</v>
      </c>
    </row>
    <row r="119" spans="1:4" ht="25.5">
      <c r="A119" s="58">
        <f>IF((SUM('Раздел 1'!X24:X24)=SUM('Раздел 1'!X10:X23)),"","Неверно!")</f>
      </c>
      <c r="B119" s="41">
        <v>41766</v>
      </c>
      <c r="C119" s="59" t="s">
        <v>506</v>
      </c>
      <c r="D119" s="59" t="s">
        <v>486</v>
      </c>
    </row>
    <row r="120" spans="1:4" ht="25.5">
      <c r="A120" s="58">
        <f>IF((SUM('Раздел 1'!Y24:Y24)=SUM('Раздел 1'!Y10:Y23)),"","Неверно!")</f>
      </c>
      <c r="B120" s="41">
        <v>41766</v>
      </c>
      <c r="C120" s="59" t="s">
        <v>507</v>
      </c>
      <c r="D120" s="59" t="s">
        <v>486</v>
      </c>
    </row>
    <row r="121" spans="1:4" ht="25.5">
      <c r="A121" s="58">
        <f>IF((SUM('Раздел 1'!Z24:Z24)=SUM('Раздел 1'!Z10:Z23)),"","Неверно!")</f>
      </c>
      <c r="B121" s="41">
        <v>41766</v>
      </c>
      <c r="C121" s="59" t="s">
        <v>508</v>
      </c>
      <c r="D121" s="59" t="s">
        <v>486</v>
      </c>
    </row>
    <row r="122" spans="1:4" ht="25.5">
      <c r="A122" s="58">
        <f>IF((SUM('Раздел 1'!AA24:AA24)=SUM('Раздел 1'!AA10:AA23)),"","Неверно!")</f>
      </c>
      <c r="B122" s="41">
        <v>41766</v>
      </c>
      <c r="C122" s="59" t="s">
        <v>509</v>
      </c>
      <c r="D122" s="59" t="s">
        <v>486</v>
      </c>
    </row>
    <row r="123" spans="1:4" ht="25.5">
      <c r="A123" s="58">
        <f>IF((SUM('Раздел 1'!AB24:AB24)=SUM('Раздел 1'!AB10:AB23)),"","Неверно!")</f>
      </c>
      <c r="B123" s="41">
        <v>41766</v>
      </c>
      <c r="C123" s="59" t="s">
        <v>510</v>
      </c>
      <c r="D123" s="59" t="s">
        <v>486</v>
      </c>
    </row>
    <row r="124" spans="1:4" ht="12.75">
      <c r="A124" s="58">
        <f>IF((SUM('Раздел 1'!D10:D10)=SUM('Раздел 2'!D4:D4)),"","Неверно!")</f>
      </c>
      <c r="B124" s="41">
        <v>41767</v>
      </c>
      <c r="C124" s="59" t="s">
        <v>511</v>
      </c>
      <c r="D124" s="59" t="s">
        <v>512</v>
      </c>
    </row>
    <row r="125" spans="1:4" ht="12.75">
      <c r="A125" s="58">
        <f>IF((SUM('Раздел 1'!D11:D11)=SUM('Раздел 2'!D5:D5)),"","Неверно!")</f>
      </c>
      <c r="B125" s="41">
        <v>41767</v>
      </c>
      <c r="C125" s="59" t="s">
        <v>513</v>
      </c>
      <c r="D125" s="59" t="s">
        <v>512</v>
      </c>
    </row>
    <row r="126" spans="1:4" ht="12.75">
      <c r="A126" s="58">
        <f>IF((SUM('Раздел 1'!D12:D12)=SUM('Раздел 2'!D6:D6)),"","Неверно!")</f>
      </c>
      <c r="B126" s="41">
        <v>41767</v>
      </c>
      <c r="C126" s="59" t="s">
        <v>514</v>
      </c>
      <c r="D126" s="59" t="s">
        <v>512</v>
      </c>
    </row>
    <row r="127" spans="1:4" ht="12.75">
      <c r="A127" s="58">
        <f>IF((SUM('Раздел 1'!D13:D13)=SUM('Раздел 2'!D7:D7)),"","Неверно!")</f>
      </c>
      <c r="B127" s="41">
        <v>41767</v>
      </c>
      <c r="C127" s="59" t="s">
        <v>515</v>
      </c>
      <c r="D127" s="59" t="s">
        <v>512</v>
      </c>
    </row>
    <row r="128" spans="1:4" ht="12.75">
      <c r="A128" s="58">
        <f>IF((SUM('Раздел 1'!D14:D14)=SUM('Раздел 2'!D8:D8)),"","Неверно!")</f>
      </c>
      <c r="B128" s="41">
        <v>41767</v>
      </c>
      <c r="C128" s="59" t="s">
        <v>516</v>
      </c>
      <c r="D128" s="59" t="s">
        <v>512</v>
      </c>
    </row>
    <row r="129" spans="1:4" ht="12.75">
      <c r="A129" s="58">
        <f>IF((SUM('Раздел 1'!D15:D15)=SUM('Раздел 2'!D9:D9)),"","Неверно!")</f>
      </c>
      <c r="B129" s="41">
        <v>41767</v>
      </c>
      <c r="C129" s="59" t="s">
        <v>517</v>
      </c>
      <c r="D129" s="59" t="s">
        <v>512</v>
      </c>
    </row>
    <row r="130" spans="1:4" ht="12.75">
      <c r="A130" s="58">
        <f>IF((SUM('Раздел 1'!D16:D16)=SUM('Раздел 2'!D10:D10)),"","Неверно!")</f>
      </c>
      <c r="B130" s="41">
        <v>41767</v>
      </c>
      <c r="C130" s="59" t="s">
        <v>518</v>
      </c>
      <c r="D130" s="59" t="s">
        <v>512</v>
      </c>
    </row>
    <row r="131" spans="1:4" ht="12.75">
      <c r="A131" s="58">
        <f>IF((SUM('Раздел 1'!D17:D17)=SUM('Раздел 2'!D11:D11)),"","Неверно!")</f>
      </c>
      <c r="B131" s="41">
        <v>41767</v>
      </c>
      <c r="C131" s="59" t="s">
        <v>519</v>
      </c>
      <c r="D131" s="59" t="s">
        <v>512</v>
      </c>
    </row>
    <row r="132" spans="1:4" ht="12.75">
      <c r="A132" s="58">
        <f>IF((SUM('Раздел 1'!D18:D18)=SUM('Раздел 2'!D12:D12)),"","Неверно!")</f>
      </c>
      <c r="B132" s="41">
        <v>41767</v>
      </c>
      <c r="C132" s="59" t="s">
        <v>520</v>
      </c>
      <c r="D132" s="59" t="s">
        <v>512</v>
      </c>
    </row>
    <row r="133" spans="1:4" ht="12.75">
      <c r="A133" s="58">
        <f>IF((SUM('Раздел 1'!D19:D19)=SUM('Раздел 2'!D13:D13)),"","Неверно!")</f>
      </c>
      <c r="B133" s="41">
        <v>41767</v>
      </c>
      <c r="C133" s="59" t="s">
        <v>521</v>
      </c>
      <c r="D133" s="59" t="s">
        <v>512</v>
      </c>
    </row>
    <row r="134" spans="1:4" ht="12.75">
      <c r="A134" s="58">
        <f>IF((SUM('Раздел 1'!D20:D20)=SUM('Раздел 2'!D14:D14)),"","Неверно!")</f>
      </c>
      <c r="B134" s="41">
        <v>41767</v>
      </c>
      <c r="C134" s="59" t="s">
        <v>522</v>
      </c>
      <c r="D134" s="59" t="s">
        <v>512</v>
      </c>
    </row>
    <row r="135" spans="1:4" ht="12.75">
      <c r="A135" s="58">
        <f>IF((SUM('Раздел 1'!D21:D21)=SUM('Раздел 2'!D15:D15)),"","Неверно!")</f>
      </c>
      <c r="B135" s="41">
        <v>41767</v>
      </c>
      <c r="C135" s="59" t="s">
        <v>523</v>
      </c>
      <c r="D135" s="59" t="s">
        <v>512</v>
      </c>
    </row>
    <row r="136" spans="1:4" ht="12.75">
      <c r="A136" s="58">
        <f>IF((SUM('Раздел 1'!D22:D22)=SUM('Раздел 2'!D16:D16)),"","Неверно!")</f>
      </c>
      <c r="B136" s="41">
        <v>41767</v>
      </c>
      <c r="C136" s="59" t="s">
        <v>524</v>
      </c>
      <c r="D136" s="59" t="s">
        <v>512</v>
      </c>
    </row>
    <row r="137" spans="1:4" ht="12.75">
      <c r="A137" s="58">
        <f>IF((SUM('Раздел 1'!D23:D23)=SUM('Раздел 2'!D17:D17)),"","Неверно!")</f>
      </c>
      <c r="B137" s="41">
        <v>41767</v>
      </c>
      <c r="C137" s="59" t="s">
        <v>525</v>
      </c>
      <c r="D137" s="59" t="s">
        <v>512</v>
      </c>
    </row>
    <row r="138" spans="1:4" ht="12.75">
      <c r="A138" s="58">
        <f>IF((SUM('Раздел 1'!D24:D24)=SUM('Раздел 2'!D18:D18)),"","Неверно!")</f>
      </c>
      <c r="B138" s="41">
        <v>41767</v>
      </c>
      <c r="C138" s="59" t="s">
        <v>526</v>
      </c>
      <c r="D138" s="59" t="s">
        <v>512</v>
      </c>
    </row>
    <row r="139" spans="1:4" ht="12.75">
      <c r="A139" s="58">
        <f>IF((SUM('Раздел 1'!D25:D25)=SUM('Раздел 2'!D19:D19)),"","Неверно!")</f>
      </c>
      <c r="B139" s="41">
        <v>41767</v>
      </c>
      <c r="C139" s="59" t="s">
        <v>380</v>
      </c>
      <c r="D139" s="59" t="s">
        <v>512</v>
      </c>
    </row>
    <row r="140" spans="1:4" ht="12.75">
      <c r="A140" s="58">
        <f>IF((SUM('Раздел 1'!D26:D26)=SUM('Раздел 2'!D20:D20)),"","Неверно!")</f>
      </c>
      <c r="B140" s="41">
        <v>41767</v>
      </c>
      <c r="C140" s="59" t="s">
        <v>378</v>
      </c>
      <c r="D140" s="59" t="s">
        <v>512</v>
      </c>
    </row>
    <row r="141" spans="1:4" ht="12.75">
      <c r="A141" s="58">
        <f>IF((SUM('Раздел 1'!D27:D27)=SUM('Раздел 2'!D21:D21)),"","Неверно!")</f>
      </c>
      <c r="B141" s="41">
        <v>41767</v>
      </c>
      <c r="C141" s="59" t="s">
        <v>376</v>
      </c>
      <c r="D141" s="59" t="s">
        <v>512</v>
      </c>
    </row>
    <row r="142" spans="1:4" ht="12.75">
      <c r="A142" s="58">
        <f>IF((SUM('Раздел 1'!D28:D28)=SUM('Раздел 2'!D22:D22)),"","Неверно!")</f>
      </c>
      <c r="B142" s="41">
        <v>41767</v>
      </c>
      <c r="C142" s="59" t="s">
        <v>527</v>
      </c>
      <c r="D142" s="59" t="s">
        <v>512</v>
      </c>
    </row>
    <row r="143" spans="1:4" ht="12.75">
      <c r="A143" s="58">
        <f>IF((SUM('Раздел 1'!D29:D29)=SUM('Раздел 2'!D23:D23)),"","Неверно!")</f>
      </c>
      <c r="B143" s="41">
        <v>41767</v>
      </c>
      <c r="C143" s="59" t="s">
        <v>528</v>
      </c>
      <c r="D143" s="59" t="s">
        <v>512</v>
      </c>
    </row>
    <row r="144" spans="1:4" ht="12.75">
      <c r="A144" s="58">
        <f>IF((SUM('Раздел 1'!D30:D30)=SUM('Раздел 2'!D24:D24)),"","Неверно!")</f>
      </c>
      <c r="B144" s="41">
        <v>41767</v>
      </c>
      <c r="C144" s="59" t="s">
        <v>529</v>
      </c>
      <c r="D144" s="59" t="s">
        <v>512</v>
      </c>
    </row>
    <row r="145" spans="1:4" ht="38.25">
      <c r="A145" s="58">
        <f>IF((SUM('Раздел 1'!D10:D10)=SUM('Раздел 1'!J10:L10)+SUM('Раздел 1'!AC10:AC10)+SUM('Раздел 1'!AD10:AD10)),"","Неверно!")</f>
      </c>
      <c r="B145" s="41">
        <v>41768</v>
      </c>
      <c r="C145" s="59" t="s">
        <v>25</v>
      </c>
      <c r="D145" s="59" t="s">
        <v>537</v>
      </c>
    </row>
    <row r="146" spans="1:4" ht="38.25">
      <c r="A146" s="58">
        <f>IF((SUM('Раздел 1'!D11:D11)=SUM('Раздел 1'!J11:L11)+SUM('Раздел 1'!AC11:AC11)+SUM('Раздел 1'!AD11:AD11)),"","Неверно!")</f>
      </c>
      <c r="B146" s="41">
        <v>41768</v>
      </c>
      <c r="C146" s="59" t="s">
        <v>536</v>
      </c>
      <c r="D146" s="59" t="s">
        <v>537</v>
      </c>
    </row>
    <row r="147" spans="1:4" ht="38.25">
      <c r="A147" s="58">
        <f>IF((SUM('Раздел 1'!D12:D12)=SUM('Раздел 1'!J12:L12)+SUM('Раздел 1'!AC12:AC12)+SUM('Раздел 1'!AD12:AD12)),"","Неверно!")</f>
      </c>
      <c r="B147" s="41">
        <v>41768</v>
      </c>
      <c r="C147" s="59" t="s">
        <v>538</v>
      </c>
      <c r="D147" s="59" t="s">
        <v>537</v>
      </c>
    </row>
    <row r="148" spans="1:4" ht="38.25">
      <c r="A148" s="58">
        <f>IF((SUM('Раздел 1'!D13:D13)=SUM('Раздел 1'!J13:L13)+SUM('Раздел 1'!AC13:AC13)+SUM('Раздел 1'!AD13:AD13)),"","Неверно!")</f>
      </c>
      <c r="B148" s="41">
        <v>41768</v>
      </c>
      <c r="C148" s="59" t="s">
        <v>539</v>
      </c>
      <c r="D148" s="59" t="s">
        <v>537</v>
      </c>
    </row>
    <row r="149" spans="1:4" ht="38.25">
      <c r="A149" s="58">
        <f>IF((SUM('Раздел 1'!D14:D14)=SUM('Раздел 1'!J14:L14)+SUM('Раздел 1'!AC14:AC14)+SUM('Раздел 1'!AD14:AD14)),"","Неверно!")</f>
      </c>
      <c r="B149" s="41">
        <v>41768</v>
      </c>
      <c r="C149" s="59" t="s">
        <v>0</v>
      </c>
      <c r="D149" s="59" t="s">
        <v>537</v>
      </c>
    </row>
    <row r="150" spans="1:4" ht="38.25">
      <c r="A150" s="58">
        <f>IF((SUM('Раздел 1'!D15:D15)=SUM('Раздел 1'!J15:L15)+SUM('Раздел 1'!AC15:AC15)+SUM('Раздел 1'!AD15:AD15)),"","Неверно!")</f>
      </c>
      <c r="B150" s="41">
        <v>41768</v>
      </c>
      <c r="C150" s="59" t="s">
        <v>1</v>
      </c>
      <c r="D150" s="59" t="s">
        <v>537</v>
      </c>
    </row>
    <row r="151" spans="1:4" ht="38.25">
      <c r="A151" s="58">
        <f>IF((SUM('Раздел 1'!D16:D16)=SUM('Раздел 1'!J16:L16)+SUM('Раздел 1'!AC16:AC16)+SUM('Раздел 1'!AD16:AD16)),"","Неверно!")</f>
      </c>
      <c r="B151" s="41">
        <v>41768</v>
      </c>
      <c r="C151" s="59" t="s">
        <v>2</v>
      </c>
      <c r="D151" s="59" t="s">
        <v>537</v>
      </c>
    </row>
    <row r="152" spans="1:4" ht="38.25">
      <c r="A152" s="58">
        <f>IF((SUM('Раздел 1'!D17:D17)=SUM('Раздел 1'!J17:L17)+SUM('Раздел 1'!AC17:AC17)+SUM('Раздел 1'!AD17:AD17)),"","Неверно!")</f>
      </c>
      <c r="B152" s="41">
        <v>41768</v>
      </c>
      <c r="C152" s="59" t="s">
        <v>3</v>
      </c>
      <c r="D152" s="59" t="s">
        <v>537</v>
      </c>
    </row>
    <row r="153" spans="1:4" ht="38.25">
      <c r="A153" s="58">
        <f>IF((SUM('Раздел 1'!D18:D18)=SUM('Раздел 1'!J18:L18)+SUM('Раздел 1'!AC18:AC18)+SUM('Раздел 1'!AD18:AD18)),"","Неверно!")</f>
      </c>
      <c r="B153" s="41">
        <v>41768</v>
      </c>
      <c r="C153" s="59" t="s">
        <v>4</v>
      </c>
      <c r="D153" s="59" t="s">
        <v>537</v>
      </c>
    </row>
    <row r="154" spans="1:4" ht="38.25">
      <c r="A154" s="58">
        <f>IF((SUM('Раздел 1'!D19:D19)=SUM('Раздел 1'!J19:L19)+SUM('Раздел 1'!AC19:AC19)+SUM('Раздел 1'!AD19:AD19)),"","Неверно!")</f>
      </c>
      <c r="B154" s="41">
        <v>41768</v>
      </c>
      <c r="C154" s="59" t="s">
        <v>5</v>
      </c>
      <c r="D154" s="59" t="s">
        <v>537</v>
      </c>
    </row>
    <row r="155" spans="1:4" ht="38.25">
      <c r="A155" s="58">
        <f>IF((SUM('Раздел 1'!D20:D20)=SUM('Раздел 1'!J20:L20)+SUM('Раздел 1'!AC20:AC20)+SUM('Раздел 1'!AD20:AD20)),"","Неверно!")</f>
      </c>
      <c r="B155" s="41">
        <v>41768</v>
      </c>
      <c r="C155" s="59" t="s">
        <v>6</v>
      </c>
      <c r="D155" s="59" t="s">
        <v>537</v>
      </c>
    </row>
    <row r="156" spans="1:4" ht="38.25">
      <c r="A156" s="58">
        <f>IF((SUM('Раздел 1'!D21:D21)=SUM('Раздел 1'!J21:L21)+SUM('Раздел 1'!AC21:AC21)+SUM('Раздел 1'!AD21:AD21)),"","Неверно!")</f>
      </c>
      <c r="B156" s="41">
        <v>41768</v>
      </c>
      <c r="C156" s="59" t="s">
        <v>7</v>
      </c>
      <c r="D156" s="59" t="s">
        <v>537</v>
      </c>
    </row>
    <row r="157" spans="1:4" ht="38.25">
      <c r="A157" s="58">
        <f>IF((SUM('Раздел 1'!D22:D22)=SUM('Раздел 1'!J22:L22)+SUM('Раздел 1'!AC22:AC22)+SUM('Раздел 1'!AD22:AD22)),"","Неверно!")</f>
      </c>
      <c r="B157" s="41">
        <v>41768</v>
      </c>
      <c r="C157" s="59" t="s">
        <v>8</v>
      </c>
      <c r="D157" s="59" t="s">
        <v>537</v>
      </c>
    </row>
    <row r="158" spans="1:4" ht="38.25">
      <c r="A158" s="58">
        <f>IF((SUM('Раздел 1'!D23:D23)=SUM('Раздел 1'!J23:L23)+SUM('Раздел 1'!AC23:AC23)+SUM('Раздел 1'!AD23:AD23)),"","Неверно!")</f>
      </c>
      <c r="B158" s="41">
        <v>41768</v>
      </c>
      <c r="C158" s="59" t="s">
        <v>9</v>
      </c>
      <c r="D158" s="59" t="s">
        <v>537</v>
      </c>
    </row>
    <row r="159" spans="1:4" ht="38.25">
      <c r="A159" s="58">
        <f>IF((SUM('Раздел 1'!D24:D24)=SUM('Раздел 1'!J24:L24)+SUM('Раздел 1'!AC24:AC24)+SUM('Раздел 1'!AD24:AD24)),"","Неверно!")</f>
      </c>
      <c r="B159" s="41">
        <v>41768</v>
      </c>
      <c r="C159" s="59" t="s">
        <v>10</v>
      </c>
      <c r="D159" s="59" t="s">
        <v>537</v>
      </c>
    </row>
    <row r="160" spans="1:4" ht="38.25">
      <c r="A160" s="58">
        <f>IF((SUM('Раздел 1'!D25:D25)=SUM('Раздел 1'!J25:L25)+SUM('Раздел 1'!AC25:AC25)+SUM('Раздел 1'!AD25:AD25)),"","Неверно!")</f>
      </c>
      <c r="B160" s="41">
        <v>41768</v>
      </c>
      <c r="C160" s="59" t="s">
        <v>11</v>
      </c>
      <c r="D160" s="59" t="s">
        <v>537</v>
      </c>
    </row>
    <row r="161" spans="1:4" ht="38.25">
      <c r="A161" s="58">
        <f>IF((SUM('Раздел 1'!D26:D26)=SUM('Раздел 1'!J26:L26)+SUM('Раздел 1'!AC26:AC26)+SUM('Раздел 1'!AD26:AD26)),"","Неверно!")</f>
      </c>
      <c r="B161" s="41">
        <v>41768</v>
      </c>
      <c r="C161" s="59" t="s">
        <v>12</v>
      </c>
      <c r="D161" s="59" t="s">
        <v>537</v>
      </c>
    </row>
    <row r="162" spans="1:4" ht="38.25">
      <c r="A162" s="58">
        <f>IF((SUM('Раздел 1'!D27:D27)=SUM('Раздел 1'!J27:L27)+SUM('Раздел 1'!AC27:AC27)+SUM('Раздел 1'!AD27:AD27)),"","Неверно!")</f>
      </c>
      <c r="B162" s="41">
        <v>41768</v>
      </c>
      <c r="C162" s="59" t="s">
        <v>13</v>
      </c>
      <c r="D162" s="59" t="s">
        <v>537</v>
      </c>
    </row>
    <row r="163" spans="1:4" ht="38.25">
      <c r="A163" s="58">
        <f>IF((SUM('Раздел 1'!D28:D28)=SUM('Раздел 1'!J28:L28)+SUM('Раздел 1'!AC28:AC28)+SUM('Раздел 1'!AD28:AD28)),"","Неверно!")</f>
      </c>
      <c r="B163" s="41">
        <v>41768</v>
      </c>
      <c r="C163" s="59" t="s">
        <v>14</v>
      </c>
      <c r="D163" s="59" t="s">
        <v>537</v>
      </c>
    </row>
    <row r="164" spans="1:4" ht="38.25">
      <c r="A164" s="58">
        <f>IF((SUM('Раздел 1'!D29:D29)=SUM('Раздел 1'!J29:L29)+SUM('Раздел 1'!AC29:AC29)+SUM('Раздел 1'!AD29:AD29)),"","Неверно!")</f>
      </c>
      <c r="B164" s="41">
        <v>41768</v>
      </c>
      <c r="C164" s="59" t="s">
        <v>15</v>
      </c>
      <c r="D164" s="59" t="s">
        <v>537</v>
      </c>
    </row>
    <row r="165" spans="1:4" ht="38.25">
      <c r="A165" s="58">
        <f>IF((SUM('Раздел 1'!D30:D30)=SUM('Раздел 1'!J30:L30)+SUM('Раздел 1'!AC30:AC30)+SUM('Раздел 1'!AD30:AD30)),"","Неверно!")</f>
      </c>
      <c r="B165" s="41">
        <v>41768</v>
      </c>
      <c r="C165" s="59" t="s">
        <v>16</v>
      </c>
      <c r="D165" s="59" t="s">
        <v>537</v>
      </c>
    </row>
    <row r="166" spans="1:4" ht="38.25">
      <c r="A166" s="58">
        <f>IF((SUM('Раздел 1'!D31:D31)=SUM('Раздел 1'!J31:L31)+SUM('Раздел 1'!AC31:AC31)+SUM('Раздел 1'!AD31:AD31)),"","Неверно!")</f>
      </c>
      <c r="B166" s="41">
        <v>41768</v>
      </c>
      <c r="C166" s="59" t="s">
        <v>17</v>
      </c>
      <c r="D166" s="59" t="s">
        <v>537</v>
      </c>
    </row>
    <row r="167" spans="1:4" ht="38.25">
      <c r="A167" s="58">
        <f>IF((SUM('Раздел 1'!D32:D32)=SUM('Раздел 1'!J32:L32)+SUM('Раздел 1'!AC32:AC32)+SUM('Раздел 1'!AD32:AD32)),"","Неверно!")</f>
      </c>
      <c r="B167" s="41">
        <v>41768</v>
      </c>
      <c r="C167" s="59" t="s">
        <v>18</v>
      </c>
      <c r="D167" s="59" t="s">
        <v>537</v>
      </c>
    </row>
    <row r="168" spans="1:4" ht="38.25">
      <c r="A168" s="58">
        <f>IF((SUM('Раздел 1'!D33:D33)=SUM('Раздел 1'!J33:L33)+SUM('Раздел 1'!AC33:AC33)+SUM('Раздел 1'!AD33:AD33)),"","Неверно!")</f>
      </c>
      <c r="B168" s="41">
        <v>41768</v>
      </c>
      <c r="C168" s="59" t="s">
        <v>19</v>
      </c>
      <c r="D168" s="59" t="s">
        <v>537</v>
      </c>
    </row>
    <row r="169" spans="1:4" ht="38.25">
      <c r="A169" s="58">
        <f>IF((SUM('Раздел 1'!D34:D34)=SUM('Раздел 1'!J34:L34)+SUM('Раздел 1'!AC34:AC34)+SUM('Раздел 1'!AD34:AD34)),"","Неверно!")</f>
      </c>
      <c r="B169" s="41">
        <v>41768</v>
      </c>
      <c r="C169" s="59" t="s">
        <v>20</v>
      </c>
      <c r="D169" s="59" t="s">
        <v>537</v>
      </c>
    </row>
    <row r="170" spans="1:4" ht="38.25">
      <c r="A170" s="58">
        <f>IF((SUM('Раздел 1'!D35:D35)=SUM('Раздел 1'!J35:L35)+SUM('Раздел 1'!AC35:AC35)+SUM('Раздел 1'!AD35:AD35)),"","Неверно!")</f>
      </c>
      <c r="B170" s="41">
        <v>41768</v>
      </c>
      <c r="C170" s="59" t="s">
        <v>21</v>
      </c>
      <c r="D170" s="59" t="s">
        <v>537</v>
      </c>
    </row>
    <row r="171" spans="1:4" ht="38.25">
      <c r="A171" s="58">
        <f>IF((SUM('Раздел 1'!D36:D36)=SUM('Раздел 1'!J36:L36)+SUM('Раздел 1'!AC36:AC36)+SUM('Раздел 1'!AD36:AD36)),"","Неверно!")</f>
      </c>
      <c r="B171" s="41">
        <v>41768</v>
      </c>
      <c r="C171" s="59" t="s">
        <v>22</v>
      </c>
      <c r="D171" s="59" t="s">
        <v>537</v>
      </c>
    </row>
    <row r="172" spans="1:4" ht="38.25">
      <c r="A172" s="58">
        <f>IF((SUM('Раздел 1'!D37:D37)=SUM('Раздел 1'!J37:L37)+SUM('Раздел 1'!AC37:AC37)+SUM('Раздел 1'!AD37:AD37)),"","Неверно!")</f>
      </c>
      <c r="B172" s="41">
        <v>41768</v>
      </c>
      <c r="C172" s="59" t="s">
        <v>23</v>
      </c>
      <c r="D172" s="59" t="s">
        <v>537</v>
      </c>
    </row>
    <row r="173" spans="1:4" ht="38.25">
      <c r="A173" s="58">
        <f>IF((SUM('Раздел 1'!D38:D38)=SUM('Раздел 1'!J38:L38)+SUM('Раздел 1'!AC38:AC38)+SUM('Раздел 1'!AD38:AD38)),"","Неверно!")</f>
      </c>
      <c r="B173" s="41">
        <v>41768</v>
      </c>
      <c r="C173" s="59" t="s">
        <v>24</v>
      </c>
      <c r="D173" s="59" t="s">
        <v>537</v>
      </c>
    </row>
    <row r="174" spans="1:4" ht="25.5">
      <c r="A174" s="58">
        <f>IF((SUM('Раздел 1'!D10:D10)=SUM('Раздел 1'!E10:F10)),"","Неверно!")</f>
      </c>
      <c r="B174" s="41">
        <v>41769</v>
      </c>
      <c r="C174" s="59" t="s">
        <v>82</v>
      </c>
      <c r="D174" s="59" t="s">
        <v>83</v>
      </c>
    </row>
    <row r="175" spans="1:4" ht="25.5">
      <c r="A175" s="58">
        <f>IF((SUM('Раздел 1'!D11:D11)=SUM('Раздел 1'!E11:F11)),"","Неверно!")</f>
      </c>
      <c r="B175" s="41">
        <v>41769</v>
      </c>
      <c r="C175" s="59" t="s">
        <v>84</v>
      </c>
      <c r="D175" s="59" t="s">
        <v>83</v>
      </c>
    </row>
    <row r="176" spans="1:4" ht="25.5">
      <c r="A176" s="58">
        <f>IF((SUM('Раздел 1'!D12:D12)=SUM('Раздел 1'!E12:F12)),"","Неверно!")</f>
      </c>
      <c r="B176" s="41">
        <v>41769</v>
      </c>
      <c r="C176" s="59" t="s">
        <v>85</v>
      </c>
      <c r="D176" s="59" t="s">
        <v>83</v>
      </c>
    </row>
    <row r="177" spans="1:4" ht="25.5">
      <c r="A177" s="58">
        <f>IF((SUM('Раздел 1'!D13:D13)=SUM('Раздел 1'!E13:F13)),"","Неверно!")</f>
      </c>
      <c r="B177" s="41">
        <v>41769</v>
      </c>
      <c r="C177" s="59" t="s">
        <v>86</v>
      </c>
      <c r="D177" s="59" t="s">
        <v>83</v>
      </c>
    </row>
    <row r="178" spans="1:4" ht="25.5">
      <c r="A178" s="58">
        <f>IF((SUM('Раздел 1'!D14:D14)=SUM('Раздел 1'!E14:F14)),"","Неверно!")</f>
      </c>
      <c r="B178" s="41">
        <v>41769</v>
      </c>
      <c r="C178" s="59" t="s">
        <v>87</v>
      </c>
      <c r="D178" s="59" t="s">
        <v>83</v>
      </c>
    </row>
    <row r="179" spans="1:4" ht="25.5">
      <c r="A179" s="58">
        <f>IF((SUM('Раздел 1'!D15:D15)=SUM('Раздел 1'!E15:F15)),"","Неверно!")</f>
      </c>
      <c r="B179" s="41">
        <v>41769</v>
      </c>
      <c r="C179" s="59" t="s">
        <v>88</v>
      </c>
      <c r="D179" s="59" t="s">
        <v>83</v>
      </c>
    </row>
    <row r="180" spans="1:4" ht="25.5">
      <c r="A180" s="58">
        <f>IF((SUM('Раздел 1'!D16:D16)=SUM('Раздел 1'!E16:F16)),"","Неверно!")</f>
      </c>
      <c r="B180" s="41">
        <v>41769</v>
      </c>
      <c r="C180" s="59" t="s">
        <v>89</v>
      </c>
      <c r="D180" s="59" t="s">
        <v>83</v>
      </c>
    </row>
    <row r="181" spans="1:4" ht="25.5">
      <c r="A181" s="58">
        <f>IF((SUM('Раздел 1'!D17:D17)=SUM('Раздел 1'!E17:F17)),"","Неверно!")</f>
      </c>
      <c r="B181" s="41">
        <v>41769</v>
      </c>
      <c r="C181" s="59" t="s">
        <v>90</v>
      </c>
      <c r="D181" s="59" t="s">
        <v>83</v>
      </c>
    </row>
    <row r="182" spans="1:4" ht="25.5">
      <c r="A182" s="58">
        <f>IF((SUM('Раздел 1'!D18:D18)=SUM('Раздел 1'!E18:F18)),"","Неверно!")</f>
      </c>
      <c r="B182" s="41">
        <v>41769</v>
      </c>
      <c r="C182" s="59" t="s">
        <v>91</v>
      </c>
      <c r="D182" s="59" t="s">
        <v>83</v>
      </c>
    </row>
    <row r="183" spans="1:4" ht="25.5">
      <c r="A183" s="58">
        <f>IF((SUM('Раздел 1'!D19:D19)=SUM('Раздел 1'!E19:F19)),"","Неверно!")</f>
      </c>
      <c r="B183" s="41">
        <v>41769</v>
      </c>
      <c r="C183" s="59" t="s">
        <v>92</v>
      </c>
      <c r="D183" s="59" t="s">
        <v>83</v>
      </c>
    </row>
    <row r="184" spans="1:4" ht="25.5">
      <c r="A184" s="58">
        <f>IF((SUM('Раздел 1'!D20:D20)=SUM('Раздел 1'!E20:F20)),"","Неверно!")</f>
      </c>
      <c r="B184" s="41">
        <v>41769</v>
      </c>
      <c r="C184" s="59" t="s">
        <v>93</v>
      </c>
      <c r="D184" s="59" t="s">
        <v>83</v>
      </c>
    </row>
    <row r="185" spans="1:4" ht="25.5">
      <c r="A185" s="58">
        <f>IF((SUM('Раздел 1'!D21:D21)=SUM('Раздел 1'!E21:F21)),"","Неверно!")</f>
      </c>
      <c r="B185" s="41">
        <v>41769</v>
      </c>
      <c r="C185" s="59" t="s">
        <v>94</v>
      </c>
      <c r="D185" s="59" t="s">
        <v>83</v>
      </c>
    </row>
    <row r="186" spans="1:4" ht="25.5">
      <c r="A186" s="58">
        <f>IF((SUM('Раздел 1'!D22:D22)=SUM('Раздел 1'!E22:F22)),"","Неверно!")</f>
      </c>
      <c r="B186" s="41">
        <v>41769</v>
      </c>
      <c r="C186" s="59" t="s">
        <v>95</v>
      </c>
      <c r="D186" s="59" t="s">
        <v>83</v>
      </c>
    </row>
    <row r="187" spans="1:4" ht="25.5">
      <c r="A187" s="58">
        <f>IF((SUM('Раздел 1'!D23:D23)=SUM('Раздел 1'!E23:F23)),"","Неверно!")</f>
      </c>
      <c r="B187" s="41">
        <v>41769</v>
      </c>
      <c r="C187" s="59" t="s">
        <v>96</v>
      </c>
      <c r="D187" s="59" t="s">
        <v>83</v>
      </c>
    </row>
    <row r="188" spans="1:4" ht="25.5">
      <c r="A188" s="58">
        <f>IF((SUM('Раздел 1'!D24:D24)=SUM('Раздел 1'!E24:F24)),"","Неверно!")</f>
      </c>
      <c r="B188" s="41">
        <v>41769</v>
      </c>
      <c r="C188" s="59" t="s">
        <v>97</v>
      </c>
      <c r="D188" s="59" t="s">
        <v>83</v>
      </c>
    </row>
    <row r="189" spans="1:4" ht="25.5">
      <c r="A189" s="58">
        <f>IF((SUM('Раздел 1'!D25:D25)=SUM('Раздел 1'!E25:F25)),"","Неверно!")</f>
      </c>
      <c r="B189" s="41">
        <v>41769</v>
      </c>
      <c r="C189" s="59" t="s">
        <v>98</v>
      </c>
      <c r="D189" s="59" t="s">
        <v>83</v>
      </c>
    </row>
    <row r="190" spans="1:4" ht="25.5">
      <c r="A190" s="58">
        <f>IF((SUM('Раздел 1'!D26:D26)=SUM('Раздел 1'!E26:F26)),"","Неверно!")</f>
      </c>
      <c r="B190" s="41">
        <v>41769</v>
      </c>
      <c r="C190" s="59" t="s">
        <v>99</v>
      </c>
      <c r="D190" s="59" t="s">
        <v>83</v>
      </c>
    </row>
    <row r="191" spans="1:4" ht="25.5">
      <c r="A191" s="58">
        <f>IF((SUM('Раздел 1'!D27:D27)=SUM('Раздел 1'!E27:F27)),"","Неверно!")</f>
      </c>
      <c r="B191" s="41">
        <v>41769</v>
      </c>
      <c r="C191" s="59" t="s">
        <v>100</v>
      </c>
      <c r="D191" s="59" t="s">
        <v>83</v>
      </c>
    </row>
    <row r="192" spans="1:4" ht="25.5">
      <c r="A192" s="58">
        <f>IF((SUM('Раздел 1'!D28:D28)=SUM('Раздел 1'!E28:F28)),"","Неверно!")</f>
      </c>
      <c r="B192" s="41">
        <v>41769</v>
      </c>
      <c r="C192" s="59" t="s">
        <v>101</v>
      </c>
      <c r="D192" s="59" t="s">
        <v>83</v>
      </c>
    </row>
    <row r="193" spans="1:4" ht="25.5">
      <c r="A193" s="58">
        <f>IF((SUM('Раздел 1'!D29:D29)=SUM('Раздел 1'!E29:F29)),"","Неверно!")</f>
      </c>
      <c r="B193" s="41">
        <v>41769</v>
      </c>
      <c r="C193" s="59" t="s">
        <v>102</v>
      </c>
      <c r="D193" s="59" t="s">
        <v>83</v>
      </c>
    </row>
    <row r="194" spans="1:4" ht="25.5">
      <c r="A194" s="58">
        <f>IF((SUM('Раздел 1'!D30:D30)=SUM('Раздел 1'!E30:F30)),"","Неверно!")</f>
      </c>
      <c r="B194" s="41">
        <v>41769</v>
      </c>
      <c r="C194" s="59" t="s">
        <v>103</v>
      </c>
      <c r="D194" s="59" t="s">
        <v>83</v>
      </c>
    </row>
    <row r="195" spans="1:4" ht="25.5">
      <c r="A195" s="58">
        <f>IF((SUM('Раздел 1'!D31:D31)=SUM('Раздел 1'!E31:F31)),"","Неверно!")</f>
      </c>
      <c r="B195" s="41">
        <v>41769</v>
      </c>
      <c r="C195" s="59" t="s">
        <v>104</v>
      </c>
      <c r="D195" s="59" t="s">
        <v>83</v>
      </c>
    </row>
    <row r="196" spans="1:4" ht="25.5">
      <c r="A196" s="58">
        <f>IF((SUM('Раздел 1'!D32:D32)=SUM('Раздел 1'!E32:F32)),"","Неверно!")</f>
      </c>
      <c r="B196" s="41">
        <v>41769</v>
      </c>
      <c r="C196" s="59" t="s">
        <v>105</v>
      </c>
      <c r="D196" s="59" t="s">
        <v>83</v>
      </c>
    </row>
    <row r="197" spans="1:4" ht="25.5">
      <c r="A197" s="58">
        <f>IF((SUM('Раздел 1'!D33:D33)=SUM('Раздел 1'!E33:F33)),"","Неверно!")</f>
      </c>
      <c r="B197" s="41">
        <v>41769</v>
      </c>
      <c r="C197" s="59" t="s">
        <v>106</v>
      </c>
      <c r="D197" s="59" t="s">
        <v>83</v>
      </c>
    </row>
    <row r="198" spans="1:4" ht="25.5">
      <c r="A198" s="58">
        <f>IF((SUM('Раздел 1'!D34:D34)=SUM('Раздел 1'!E34:F34)),"","Неверно!")</f>
      </c>
      <c r="B198" s="41">
        <v>41769</v>
      </c>
      <c r="C198" s="59" t="s">
        <v>107</v>
      </c>
      <c r="D198" s="59" t="s">
        <v>83</v>
      </c>
    </row>
    <row r="199" spans="1:4" ht="25.5">
      <c r="A199" s="58">
        <f>IF((SUM('Раздел 1'!D35:D35)=SUM('Раздел 1'!E35:F35)),"","Неверно!")</f>
      </c>
      <c r="B199" s="41">
        <v>41769</v>
      </c>
      <c r="C199" s="59" t="s">
        <v>108</v>
      </c>
      <c r="D199" s="59" t="s">
        <v>83</v>
      </c>
    </row>
    <row r="200" spans="1:4" ht="25.5">
      <c r="A200" s="58">
        <f>IF((SUM('Раздел 1'!D36:D36)=SUM('Раздел 1'!E36:F36)),"","Неверно!")</f>
      </c>
      <c r="B200" s="41">
        <v>41769</v>
      </c>
      <c r="C200" s="59" t="s">
        <v>109</v>
      </c>
      <c r="D200" s="59" t="s">
        <v>83</v>
      </c>
    </row>
    <row r="201" spans="1:4" ht="25.5">
      <c r="A201" s="58">
        <f>IF((SUM('Раздел 1'!D37:D37)=SUM('Раздел 1'!E37:F37)),"","Неверно!")</f>
      </c>
      <c r="B201" s="41">
        <v>41769</v>
      </c>
      <c r="C201" s="59" t="s">
        <v>110</v>
      </c>
      <c r="D201" s="59" t="s">
        <v>83</v>
      </c>
    </row>
    <row r="202" spans="1:4" ht="25.5">
      <c r="A202" s="58">
        <f>IF((SUM('Раздел 1'!D38:D38)=SUM('Раздел 1'!E38:F38)),"","Неверно!")</f>
      </c>
      <c r="B202" s="41">
        <v>41769</v>
      </c>
      <c r="C202" s="59" t="s">
        <v>111</v>
      </c>
      <c r="D202" s="59" t="s">
        <v>83</v>
      </c>
    </row>
    <row r="203" spans="1:4" ht="25.5">
      <c r="A203" s="58">
        <f>IF((SUM('Раздел 1'!D31:D38)=SUM('Раздел 1'!D24:D24)),"","Неверно!")</f>
      </c>
      <c r="B203" s="41">
        <v>42246</v>
      </c>
      <c r="C203" s="59" t="s">
        <v>112</v>
      </c>
      <c r="D203" s="59" t="s">
        <v>113</v>
      </c>
    </row>
    <row r="204" spans="1:4" ht="25.5">
      <c r="A204" s="58">
        <f>IF((SUM('Раздел 1'!E31:E38)=SUM('Раздел 1'!E24:E24)),"","Неверно!")</f>
      </c>
      <c r="B204" s="41">
        <v>42246</v>
      </c>
      <c r="C204" s="59" t="s">
        <v>114</v>
      </c>
      <c r="D204" s="59" t="s">
        <v>113</v>
      </c>
    </row>
    <row r="205" spans="1:4" ht="25.5">
      <c r="A205" s="58">
        <f>IF((SUM('Раздел 1'!F31:F38)=SUM('Раздел 1'!F24:F24)),"","Неверно!")</f>
      </c>
      <c r="B205" s="41">
        <v>42246</v>
      </c>
      <c r="C205" s="59" t="s">
        <v>115</v>
      </c>
      <c r="D205" s="59" t="s">
        <v>113</v>
      </c>
    </row>
    <row r="206" spans="1:4" ht="25.5">
      <c r="A206" s="58">
        <f>IF((SUM('Раздел 1'!G31:G38)=SUM('Раздел 1'!G24:G24)),"","Неверно!")</f>
      </c>
      <c r="B206" s="41">
        <v>42246</v>
      </c>
      <c r="C206" s="59" t="s">
        <v>116</v>
      </c>
      <c r="D206" s="59" t="s">
        <v>113</v>
      </c>
    </row>
    <row r="207" spans="1:4" ht="25.5">
      <c r="A207" s="58">
        <f>IF((SUM('Раздел 1'!H31:H38)=SUM('Раздел 1'!H24:H24)),"","Неверно!")</f>
      </c>
      <c r="B207" s="41">
        <v>42246</v>
      </c>
      <c r="C207" s="59" t="s">
        <v>117</v>
      </c>
      <c r="D207" s="59" t="s">
        <v>113</v>
      </c>
    </row>
    <row r="208" spans="1:4" ht="25.5">
      <c r="A208" s="58">
        <f>IF((SUM('Раздел 1'!I31:I38)=SUM('Раздел 1'!I24:I24)),"","Неверно!")</f>
      </c>
      <c r="B208" s="41">
        <v>42246</v>
      </c>
      <c r="C208" s="59" t="s">
        <v>118</v>
      </c>
      <c r="D208" s="59" t="s">
        <v>113</v>
      </c>
    </row>
    <row r="209" spans="1:4" ht="25.5">
      <c r="A209" s="58">
        <f>IF((SUM('Раздел 1'!J31:J38)=SUM('Раздел 1'!J24:J24)),"","Неверно!")</f>
      </c>
      <c r="B209" s="41">
        <v>42246</v>
      </c>
      <c r="C209" s="59" t="s">
        <v>119</v>
      </c>
      <c r="D209" s="59" t="s">
        <v>113</v>
      </c>
    </row>
    <row r="210" spans="1:4" ht="25.5">
      <c r="A210" s="58">
        <f>IF((SUM('Раздел 1'!K31:K38)=SUM('Раздел 1'!K24:K24)),"","Неверно!")</f>
      </c>
      <c r="B210" s="41">
        <v>42246</v>
      </c>
      <c r="C210" s="59" t="s">
        <v>120</v>
      </c>
      <c r="D210" s="59" t="s">
        <v>113</v>
      </c>
    </row>
    <row r="211" spans="1:4" ht="25.5">
      <c r="A211" s="58">
        <f>IF((SUM('Раздел 1'!L31:L38)=SUM('Раздел 1'!L24:L24)),"","Неверно!")</f>
      </c>
      <c r="B211" s="41">
        <v>42246</v>
      </c>
      <c r="C211" s="59" t="s">
        <v>121</v>
      </c>
      <c r="D211" s="59" t="s">
        <v>113</v>
      </c>
    </row>
    <row r="212" spans="1:4" ht="25.5">
      <c r="A212" s="58">
        <f>IF((SUM('Раздел 1'!M31:M38)=SUM('Раздел 1'!M24:M24)),"","Неверно!")</f>
      </c>
      <c r="B212" s="41">
        <v>42246</v>
      </c>
      <c r="C212" s="59" t="s">
        <v>122</v>
      </c>
      <c r="D212" s="59" t="s">
        <v>113</v>
      </c>
    </row>
    <row r="213" spans="1:4" ht="25.5">
      <c r="A213" s="58">
        <f>IF((SUM('Раздел 1'!N31:N38)=SUM('Раздел 1'!N24:N24)),"","Неверно!")</f>
      </c>
      <c r="B213" s="41">
        <v>42246</v>
      </c>
      <c r="C213" s="59" t="s">
        <v>123</v>
      </c>
      <c r="D213" s="59" t="s">
        <v>113</v>
      </c>
    </row>
    <row r="214" spans="1:4" ht="25.5">
      <c r="A214" s="58">
        <f>IF((SUM('Раздел 1'!O31:O38)=SUM('Раздел 1'!O24:O24)),"","Неверно!")</f>
      </c>
      <c r="B214" s="41">
        <v>42246</v>
      </c>
      <c r="C214" s="59" t="s">
        <v>124</v>
      </c>
      <c r="D214" s="59" t="s">
        <v>113</v>
      </c>
    </row>
    <row r="215" spans="1:4" ht="25.5">
      <c r="A215" s="58">
        <f>IF((SUM('Раздел 1'!P31:P38)=SUM('Раздел 1'!P24:P24)),"","Неверно!")</f>
      </c>
      <c r="B215" s="41">
        <v>42246</v>
      </c>
      <c r="C215" s="59" t="s">
        <v>125</v>
      </c>
      <c r="D215" s="59" t="s">
        <v>113</v>
      </c>
    </row>
    <row r="216" spans="1:4" ht="25.5">
      <c r="A216" s="58">
        <f>IF((SUM('Раздел 1'!Q31:Q38)=SUM('Раздел 1'!Q24:Q24)),"","Неверно!")</f>
      </c>
      <c r="B216" s="41">
        <v>42246</v>
      </c>
      <c r="C216" s="59" t="s">
        <v>126</v>
      </c>
      <c r="D216" s="59" t="s">
        <v>113</v>
      </c>
    </row>
    <row r="217" spans="1:4" ht="25.5">
      <c r="A217" s="58">
        <f>IF((SUM('Раздел 1'!R31:R38)=SUM('Раздел 1'!R24:R24)),"","Неверно!")</f>
      </c>
      <c r="B217" s="41">
        <v>42246</v>
      </c>
      <c r="C217" s="59" t="s">
        <v>127</v>
      </c>
      <c r="D217" s="59" t="s">
        <v>113</v>
      </c>
    </row>
    <row r="218" spans="1:4" ht="25.5">
      <c r="A218" s="58">
        <f>IF((SUM('Раздел 1'!S31:S38)=SUM('Раздел 1'!S24:S24)),"","Неверно!")</f>
      </c>
      <c r="B218" s="41">
        <v>42246</v>
      </c>
      <c r="C218" s="59" t="s">
        <v>128</v>
      </c>
      <c r="D218" s="59" t="s">
        <v>113</v>
      </c>
    </row>
    <row r="219" spans="1:4" ht="25.5">
      <c r="A219" s="58">
        <f>IF((SUM('Раздел 1'!T31:T38)=SUM('Раздел 1'!T24:T24)),"","Неверно!")</f>
      </c>
      <c r="B219" s="41">
        <v>42246</v>
      </c>
      <c r="C219" s="59" t="s">
        <v>129</v>
      </c>
      <c r="D219" s="59" t="s">
        <v>113</v>
      </c>
    </row>
    <row r="220" spans="1:4" ht="25.5">
      <c r="A220" s="58">
        <f>IF((SUM('Раздел 1'!U31:U38)=SUM('Раздел 1'!U24:U24)),"","Неверно!")</f>
      </c>
      <c r="B220" s="41">
        <v>42246</v>
      </c>
      <c r="C220" s="59" t="s">
        <v>130</v>
      </c>
      <c r="D220" s="59" t="s">
        <v>113</v>
      </c>
    </row>
    <row r="221" spans="1:4" ht="25.5">
      <c r="A221" s="58">
        <f>IF((SUM('Раздел 1'!V31:V38)=SUM('Раздел 1'!V24:V24)),"","Неверно!")</f>
      </c>
      <c r="B221" s="41">
        <v>42246</v>
      </c>
      <c r="C221" s="59" t="s">
        <v>131</v>
      </c>
      <c r="D221" s="59" t="s">
        <v>113</v>
      </c>
    </row>
    <row r="222" spans="1:4" ht="25.5">
      <c r="A222" s="58">
        <f>IF((SUM('Раздел 1'!W31:W38)=SUM('Раздел 1'!W24:W24)),"","Неверно!")</f>
      </c>
      <c r="B222" s="41">
        <v>42246</v>
      </c>
      <c r="C222" s="59" t="s">
        <v>132</v>
      </c>
      <c r="D222" s="59" t="s">
        <v>113</v>
      </c>
    </row>
    <row r="223" spans="1:4" ht="25.5">
      <c r="A223" s="58">
        <f>IF((SUM('Раздел 1'!X31:X38)=SUM('Раздел 1'!X24:X24)),"","Неверно!")</f>
      </c>
      <c r="B223" s="41">
        <v>42246</v>
      </c>
      <c r="C223" s="59" t="s">
        <v>133</v>
      </c>
      <c r="D223" s="59" t="s">
        <v>113</v>
      </c>
    </row>
    <row r="224" spans="1:4" ht="25.5">
      <c r="A224" s="58">
        <f>IF((SUM('Раздел 1'!Y31:Y38)=SUM('Раздел 1'!Y24:Y24)),"","Неверно!")</f>
      </c>
      <c r="B224" s="41">
        <v>42246</v>
      </c>
      <c r="C224" s="59" t="s">
        <v>134</v>
      </c>
      <c r="D224" s="59" t="s">
        <v>113</v>
      </c>
    </row>
    <row r="225" spans="1:4" ht="25.5">
      <c r="A225" s="58">
        <f>IF((SUM('Раздел 1'!Z31:Z38)=SUM('Раздел 1'!Z24:Z24)),"","Неверно!")</f>
      </c>
      <c r="B225" s="41">
        <v>42246</v>
      </c>
      <c r="C225" s="59" t="s">
        <v>135</v>
      </c>
      <c r="D225" s="59" t="s">
        <v>113</v>
      </c>
    </row>
    <row r="226" spans="1:4" ht="25.5">
      <c r="A226" s="58">
        <f>IF((SUM('Раздел 1'!AA31:AA38)=SUM('Раздел 1'!AA24:AA24)),"","Неверно!")</f>
      </c>
      <c r="B226" s="41">
        <v>42246</v>
      </c>
      <c r="C226" s="59" t="s">
        <v>136</v>
      </c>
      <c r="D226" s="59" t="s">
        <v>113</v>
      </c>
    </row>
    <row r="227" spans="1:4" ht="25.5">
      <c r="A227" s="58">
        <f>IF((SUM('Раздел 1'!AB31:AB38)=SUM('Раздел 1'!AB24:AB24)),"","Неверно!")</f>
      </c>
      <c r="B227" s="41">
        <v>42246</v>
      </c>
      <c r="C227" s="59" t="s">
        <v>137</v>
      </c>
      <c r="D227" s="59" t="s">
        <v>113</v>
      </c>
    </row>
    <row r="228" spans="1:4" ht="25.5">
      <c r="A228" s="58">
        <f>IF((SUM('Раздел 1'!AC31:AC38)=SUM('Раздел 1'!AC24:AC24)),"","Неверно!")</f>
      </c>
      <c r="B228" s="41">
        <v>42246</v>
      </c>
      <c r="C228" s="59" t="s">
        <v>138</v>
      </c>
      <c r="D228" s="59" t="s">
        <v>113</v>
      </c>
    </row>
    <row r="229" spans="1:4" ht="25.5">
      <c r="A229" s="58">
        <f>IF((SUM('Раздел 1'!AD31:AD38)=SUM('Раздел 1'!AD24:AD24)),"","Неверно!")</f>
      </c>
      <c r="B229" s="41">
        <v>42246</v>
      </c>
      <c r="C229" s="59" t="s">
        <v>139</v>
      </c>
      <c r="D229" s="59" t="s">
        <v>113</v>
      </c>
    </row>
    <row r="230" spans="1:4" ht="12.75">
      <c r="A230" s="101">
        <f>IF((SUM('Раздел 2'!AF4:AF4)=0),"","Неверно!")</f>
      </c>
      <c r="B230" s="102">
        <v>42371</v>
      </c>
      <c r="C230" s="103" t="s">
        <v>26</v>
      </c>
      <c r="D230" s="103" t="s">
        <v>27</v>
      </c>
    </row>
    <row r="231" spans="1:4" ht="12.75">
      <c r="A231" s="101">
        <f>IF((SUM('Раздел 2'!AF5:AF5)=0),"","Неверно!")</f>
      </c>
      <c r="B231" s="102">
        <v>42371</v>
      </c>
      <c r="C231" s="103" t="s">
        <v>28</v>
      </c>
      <c r="D231" s="103" t="s">
        <v>27</v>
      </c>
    </row>
    <row r="232" spans="1:4" ht="12.75">
      <c r="A232" s="101">
        <f>IF((SUM('Раздел 2'!AF6:AF6)=0),"","Неверно!")</f>
      </c>
      <c r="B232" s="102">
        <v>42371</v>
      </c>
      <c r="C232" s="103" t="s">
        <v>29</v>
      </c>
      <c r="D232" s="103" t="s">
        <v>27</v>
      </c>
    </row>
    <row r="233" spans="1:4" ht="12.75">
      <c r="A233" s="101">
        <f>IF((SUM('Раздел 2'!AF7:AF7)=0),"","Неверно!")</f>
      </c>
      <c r="B233" s="102">
        <v>42371</v>
      </c>
      <c r="C233" s="103" t="s">
        <v>30</v>
      </c>
      <c r="D233" s="103" t="s">
        <v>27</v>
      </c>
    </row>
    <row r="234" spans="1:4" ht="12.75">
      <c r="A234" s="101">
        <f>IF((SUM('Раздел 2'!AF8:AF8)=0),"","Неверно!")</f>
      </c>
      <c r="B234" s="102">
        <v>42371</v>
      </c>
      <c r="C234" s="103" t="s">
        <v>31</v>
      </c>
      <c r="D234" s="103" t="s">
        <v>27</v>
      </c>
    </row>
    <row r="235" spans="1:4" ht="12.75">
      <c r="A235" s="101">
        <f>IF((SUM('Раздел 2'!AF9:AF9)=0),"","Неверно!")</f>
      </c>
      <c r="B235" s="102">
        <v>42371</v>
      </c>
      <c r="C235" s="103" t="s">
        <v>32</v>
      </c>
      <c r="D235" s="103" t="s">
        <v>27</v>
      </c>
    </row>
    <row r="236" spans="1:4" ht="12.75">
      <c r="A236" s="101">
        <f>IF((SUM('Раздел 2'!AF10:AF10)=0),"","Неверно!")</f>
      </c>
      <c r="B236" s="102">
        <v>42371</v>
      </c>
      <c r="C236" s="103" t="s">
        <v>33</v>
      </c>
      <c r="D236" s="103" t="s">
        <v>27</v>
      </c>
    </row>
    <row r="237" spans="1:4" ht="12.75">
      <c r="A237" s="101">
        <f>IF((SUM('Раздел 2'!AF11:AF11)=0),"","Неверно!")</f>
      </c>
      <c r="B237" s="102">
        <v>42371</v>
      </c>
      <c r="C237" s="103" t="s">
        <v>34</v>
      </c>
      <c r="D237" s="103" t="s">
        <v>27</v>
      </c>
    </row>
    <row r="238" spans="1:4" ht="12.75">
      <c r="A238" s="101">
        <f>IF((SUM('Раздел 2'!AF12:AF12)=0),"","Неверно!")</f>
      </c>
      <c r="B238" s="102">
        <v>42371</v>
      </c>
      <c r="C238" s="103" t="s">
        <v>35</v>
      </c>
      <c r="D238" s="103" t="s">
        <v>27</v>
      </c>
    </row>
    <row r="239" spans="1:4" ht="12.75">
      <c r="A239" s="101">
        <f>IF((SUM('Раздел 2'!AF13:AF13)=0),"","Неверно!")</f>
      </c>
      <c r="B239" s="102">
        <v>42371</v>
      </c>
      <c r="C239" s="103" t="s">
        <v>36</v>
      </c>
      <c r="D239" s="103" t="s">
        <v>27</v>
      </c>
    </row>
    <row r="240" spans="1:4" ht="12.75">
      <c r="A240" s="101">
        <f>IF((SUM('Раздел 2'!AF14:AF14)=0),"","Неверно!")</f>
      </c>
      <c r="B240" s="102">
        <v>42371</v>
      </c>
      <c r="C240" s="103" t="s">
        <v>37</v>
      </c>
      <c r="D240" s="103" t="s">
        <v>27</v>
      </c>
    </row>
    <row r="241" spans="1:4" ht="12.75">
      <c r="A241" s="101">
        <f>IF((SUM('Раздел 2'!AF15:AF15)=0),"","Неверно!")</f>
      </c>
      <c r="B241" s="102">
        <v>42371</v>
      </c>
      <c r="C241" s="103" t="s">
        <v>38</v>
      </c>
      <c r="D241" s="103" t="s">
        <v>27</v>
      </c>
    </row>
    <row r="242" spans="1:4" ht="12.75">
      <c r="A242" s="101">
        <f>IF((SUM('Раздел 2'!AF16:AF16)=0),"","Неверно!")</f>
      </c>
      <c r="B242" s="102">
        <v>42371</v>
      </c>
      <c r="C242" s="103" t="s">
        <v>39</v>
      </c>
      <c r="D242" s="103" t="s">
        <v>27</v>
      </c>
    </row>
    <row r="243" spans="1:4" ht="12.75">
      <c r="A243" s="101">
        <f>IF((SUM('Раздел 2'!AF17:AF17)=0),"","Неверно!")</f>
      </c>
      <c r="B243" s="102">
        <v>42371</v>
      </c>
      <c r="C243" s="103" t="s">
        <v>40</v>
      </c>
      <c r="D243" s="103" t="s">
        <v>27</v>
      </c>
    </row>
    <row r="244" spans="1:4" ht="12.75">
      <c r="A244" s="101">
        <f>IF((SUM('Раздел 2'!AF18:AF18)=0),"","Неверно!")</f>
      </c>
      <c r="B244" s="102">
        <v>42371</v>
      </c>
      <c r="C244" s="103" t="s">
        <v>41</v>
      </c>
      <c r="D244" s="103" t="s">
        <v>27</v>
      </c>
    </row>
    <row r="245" spans="1:4" ht="12.75">
      <c r="A245" s="101">
        <f>IF((SUM('Раздел 2'!AF19:AF19)=0),"","Неверно!")</f>
      </c>
      <c r="B245" s="102">
        <v>42371</v>
      </c>
      <c r="C245" s="103" t="s">
        <v>42</v>
      </c>
      <c r="D245" s="103" t="s">
        <v>27</v>
      </c>
    </row>
    <row r="246" spans="1:4" ht="12.75">
      <c r="A246" s="101">
        <f>IF((SUM('Раздел 2'!AF20:AF20)=0),"","Неверно!")</f>
      </c>
      <c r="B246" s="102">
        <v>42371</v>
      </c>
      <c r="C246" s="103" t="s">
        <v>43</v>
      </c>
      <c r="D246" s="103" t="s">
        <v>27</v>
      </c>
    </row>
    <row r="247" spans="1:4" ht="12.75">
      <c r="A247" s="101">
        <f>IF((SUM('Раздел 2'!AF21:AF21)=0),"","Неверно!")</f>
      </c>
      <c r="B247" s="102">
        <v>42371</v>
      </c>
      <c r="C247" s="103" t="s">
        <v>44</v>
      </c>
      <c r="D247" s="103" t="s">
        <v>27</v>
      </c>
    </row>
    <row r="248" spans="1:4" ht="12.75">
      <c r="A248" s="101">
        <f>IF((SUM('Раздел 2'!AF22:AF22)=0),"","Неверно!")</f>
      </c>
      <c r="B248" s="102">
        <v>42371</v>
      </c>
      <c r="C248" s="103" t="s">
        <v>45</v>
      </c>
      <c r="D248" s="103" t="s">
        <v>27</v>
      </c>
    </row>
    <row r="249" spans="1:4" ht="12.75">
      <c r="A249" s="101">
        <f>IF((SUM('Раздел 2'!AF23:AF23)=0),"","Неверно!")</f>
      </c>
      <c r="B249" s="102">
        <v>42371</v>
      </c>
      <c r="C249" s="103" t="s">
        <v>46</v>
      </c>
      <c r="D249" s="103" t="s">
        <v>27</v>
      </c>
    </row>
    <row r="250" spans="1:4" ht="12.75">
      <c r="A250" s="101">
        <f>IF((SUM('Раздел 2'!AF24:AF24)=0),"","Неверно!")</f>
      </c>
      <c r="B250" s="102">
        <v>42371</v>
      </c>
      <c r="C250" s="103" t="s">
        <v>47</v>
      </c>
      <c r="D250" s="103" t="s">
        <v>27</v>
      </c>
    </row>
  </sheetData>
  <sheetProtection/>
  <printOptions/>
  <pageMargins left="0.75" right="0.75" top="1" bottom="1" header="0.5" footer="0.5"/>
  <pageSetup fitToHeight="8" fitToWidth="1" horizontalDpi="600" verticalDpi="600" orientation="portrait" paperSize="9" scale="68" r:id="rId1"/>
  <ignoredErrors>
    <ignoredError sqref="A23:A48 A99:A1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51"/>
  <sheetViews>
    <sheetView workbookViewId="0" topLeftCell="A1">
      <selection activeCell="E2" sqref="E2"/>
    </sheetView>
  </sheetViews>
  <sheetFormatPr defaultColWidth="9.140625" defaultRowHeight="12.75"/>
  <cols>
    <col min="1" max="1" width="16.140625" style="56" customWidth="1"/>
    <col min="2" max="2" width="10.140625" style="56" customWidth="1"/>
    <col min="3" max="3" width="36.421875" style="63" customWidth="1"/>
    <col min="4" max="4" width="50.7109375" style="63" customWidth="1"/>
    <col min="5" max="5" width="25.421875" style="56" customWidth="1"/>
    <col min="6" max="16384" width="9.140625" style="56" customWidth="1"/>
  </cols>
  <sheetData>
    <row r="1" spans="1:5" ht="25.5">
      <c r="A1" s="95" t="s">
        <v>273</v>
      </c>
      <c r="B1" s="96" t="s">
        <v>274</v>
      </c>
      <c r="C1" s="96" t="s">
        <v>275</v>
      </c>
      <c r="D1" s="96" t="s">
        <v>276</v>
      </c>
      <c r="E1" s="88" t="s">
        <v>57</v>
      </c>
    </row>
    <row r="2" spans="1:5" ht="76.5">
      <c r="A2" s="97">
        <f>IF((SUM('Раздел 2'!E4:E4)=SUM('Раздел 2'!X4:X4)+SUM('Раздел 2'!Y4:Y4)),"","Неверно!")</f>
      </c>
      <c r="B2" s="98">
        <v>41754</v>
      </c>
      <c r="C2" s="99" t="s">
        <v>140</v>
      </c>
      <c r="D2" s="100" t="s">
        <v>530</v>
      </c>
      <c r="E2" s="89"/>
    </row>
    <row r="3" spans="1:5" ht="76.5">
      <c r="A3" s="91">
        <f>IF((SUM('Раздел 2'!E5:E5)=SUM('Раздел 2'!X5:X5)+SUM('Раздел 2'!Y5:Y5)),"","Неверно!")</f>
      </c>
      <c r="B3" s="92">
        <v>41754</v>
      </c>
      <c r="C3" s="93" t="s">
        <v>141</v>
      </c>
      <c r="D3" s="94" t="s">
        <v>530</v>
      </c>
      <c r="E3" s="89"/>
    </row>
    <row r="4" spans="1:5" ht="76.5">
      <c r="A4" s="61">
        <f>IF((SUM('Раздел 2'!E6:E6)=SUM('Раздел 2'!X6:X6)+SUM('Раздел 2'!Y6:Y6)),"","Неверно!")</f>
      </c>
      <c r="B4" s="57">
        <v>41754</v>
      </c>
      <c r="C4" s="62" t="s">
        <v>142</v>
      </c>
      <c r="D4" s="86" t="s">
        <v>530</v>
      </c>
      <c r="E4" s="89"/>
    </row>
    <row r="5" spans="1:5" ht="76.5">
      <c r="A5" s="61">
        <f>IF((SUM('Раздел 2'!E7:E7)=SUM('Раздел 2'!X7:X7)+SUM('Раздел 2'!Y7:Y7)),"","Неверно!")</f>
      </c>
      <c r="B5" s="57">
        <v>41754</v>
      </c>
      <c r="C5" s="62" t="s">
        <v>143</v>
      </c>
      <c r="D5" s="86" t="s">
        <v>530</v>
      </c>
      <c r="E5" s="89"/>
    </row>
    <row r="6" spans="1:5" ht="76.5">
      <c r="A6" s="61">
        <f>IF((SUM('Раздел 2'!E8:E8)=SUM('Раздел 2'!X8:X8)+SUM('Раздел 2'!Y8:Y8)),"","Неверно!")</f>
      </c>
      <c r="B6" s="57">
        <v>41754</v>
      </c>
      <c r="C6" s="62" t="s">
        <v>144</v>
      </c>
      <c r="D6" s="86" t="s">
        <v>530</v>
      </c>
      <c r="E6" s="89"/>
    </row>
    <row r="7" spans="1:5" ht="76.5">
      <c r="A7" s="61">
        <f>IF((SUM('Раздел 2'!E9:E9)=SUM('Раздел 2'!X9:X9)+SUM('Раздел 2'!Y9:Y9)),"","Неверно!")</f>
      </c>
      <c r="B7" s="57">
        <v>41754</v>
      </c>
      <c r="C7" s="62" t="s">
        <v>145</v>
      </c>
      <c r="D7" s="86" t="s">
        <v>530</v>
      </c>
      <c r="E7" s="89"/>
    </row>
    <row r="8" spans="1:5" ht="76.5">
      <c r="A8" s="61">
        <f>IF((SUM('Раздел 2'!E10:E10)=SUM('Раздел 2'!X10:X10)+SUM('Раздел 2'!Y10:Y10)),"","Неверно!")</f>
      </c>
      <c r="B8" s="57">
        <v>41754</v>
      </c>
      <c r="C8" s="62" t="s">
        <v>146</v>
      </c>
      <c r="D8" s="86" t="s">
        <v>530</v>
      </c>
      <c r="E8" s="89"/>
    </row>
    <row r="9" spans="1:5" ht="76.5">
      <c r="A9" s="61">
        <f>IF((SUM('Раздел 2'!E11:E11)=SUM('Раздел 2'!X11:X11)+SUM('Раздел 2'!Y11:Y11)),"","Неверно!")</f>
      </c>
      <c r="B9" s="57">
        <v>41754</v>
      </c>
      <c r="C9" s="62" t="s">
        <v>147</v>
      </c>
      <c r="D9" s="86" t="s">
        <v>530</v>
      </c>
      <c r="E9" s="89"/>
    </row>
    <row r="10" spans="1:5" ht="76.5">
      <c r="A10" s="61">
        <f>IF((SUM('Раздел 2'!E12:E12)=SUM('Раздел 2'!X12:X12)+SUM('Раздел 2'!Y12:Y12)),"","Неверно!")</f>
      </c>
      <c r="B10" s="57">
        <v>41754</v>
      </c>
      <c r="C10" s="62" t="s">
        <v>148</v>
      </c>
      <c r="D10" s="86" t="s">
        <v>530</v>
      </c>
      <c r="E10" s="89"/>
    </row>
    <row r="11" spans="1:5" ht="76.5">
      <c r="A11" s="61">
        <f>IF((SUM('Раздел 2'!E13:E13)=SUM('Раздел 2'!X13:X13)+SUM('Раздел 2'!Y13:Y13)),"","Неверно!")</f>
      </c>
      <c r="B11" s="57">
        <v>41754</v>
      </c>
      <c r="C11" s="62" t="s">
        <v>149</v>
      </c>
      <c r="D11" s="86" t="s">
        <v>530</v>
      </c>
      <c r="E11" s="89"/>
    </row>
    <row r="12" spans="1:5" ht="76.5">
      <c r="A12" s="61">
        <f>IF((SUM('Раздел 2'!E14:E14)=SUM('Раздел 2'!X14:X14)+SUM('Раздел 2'!Y14:Y14)),"","Неверно!")</f>
      </c>
      <c r="B12" s="57">
        <v>41754</v>
      </c>
      <c r="C12" s="62" t="s">
        <v>150</v>
      </c>
      <c r="D12" s="86" t="s">
        <v>530</v>
      </c>
      <c r="E12" s="89"/>
    </row>
    <row r="13" spans="1:5" ht="76.5">
      <c r="A13" s="61">
        <f>IF((SUM('Раздел 2'!E15:E15)=SUM('Раздел 2'!X15:X15)+SUM('Раздел 2'!Y15:Y15)),"","Неверно!")</f>
      </c>
      <c r="B13" s="57">
        <v>41754</v>
      </c>
      <c r="C13" s="62" t="s">
        <v>151</v>
      </c>
      <c r="D13" s="86" t="s">
        <v>530</v>
      </c>
      <c r="E13" s="89"/>
    </row>
    <row r="14" spans="1:5" ht="76.5">
      <c r="A14" s="61">
        <f>IF((SUM('Раздел 2'!E16:E16)=SUM('Раздел 2'!X16:X16)+SUM('Раздел 2'!Y16:Y16)),"","Неверно!")</f>
      </c>
      <c r="B14" s="57">
        <v>41754</v>
      </c>
      <c r="C14" s="62" t="s">
        <v>152</v>
      </c>
      <c r="D14" s="86" t="s">
        <v>530</v>
      </c>
      <c r="E14" s="89"/>
    </row>
    <row r="15" spans="1:5" ht="76.5">
      <c r="A15" s="61">
        <f>IF((SUM('Раздел 2'!E17:E17)=SUM('Раздел 2'!X17:X17)+SUM('Раздел 2'!Y17:Y17)),"","Неверно!")</f>
      </c>
      <c r="B15" s="57">
        <v>41754</v>
      </c>
      <c r="C15" s="62" t="s">
        <v>153</v>
      </c>
      <c r="D15" s="86" t="s">
        <v>530</v>
      </c>
      <c r="E15" s="89"/>
    </row>
    <row r="16" spans="1:5" ht="76.5">
      <c r="A16" s="61">
        <f>IF((SUM('Раздел 2'!E18:E18)=SUM('Раздел 2'!X18:X18)+SUM('Раздел 2'!Y18:Y18)),"","Неверно!")</f>
      </c>
      <c r="B16" s="57">
        <v>41754</v>
      </c>
      <c r="C16" s="62" t="s">
        <v>154</v>
      </c>
      <c r="D16" s="86" t="s">
        <v>530</v>
      </c>
      <c r="E16" s="89"/>
    </row>
    <row r="17" spans="1:5" ht="76.5">
      <c r="A17" s="61">
        <f>IF((SUM('Раздел 2'!E19:E19)=SUM('Раздел 2'!X19:X19)+SUM('Раздел 2'!Y19:Y19)),"","Неверно!")</f>
      </c>
      <c r="B17" s="57">
        <v>41754</v>
      </c>
      <c r="C17" s="62" t="s">
        <v>155</v>
      </c>
      <c r="D17" s="86" t="s">
        <v>530</v>
      </c>
      <c r="E17" s="89"/>
    </row>
    <row r="18" spans="1:5" ht="76.5">
      <c r="A18" s="61">
        <f>IF((SUM('Раздел 2'!E20:E20)=SUM('Раздел 2'!X20:X20)+SUM('Раздел 2'!Y20:Y20)),"","Неверно!")</f>
      </c>
      <c r="B18" s="57">
        <v>41754</v>
      </c>
      <c r="C18" s="62" t="s">
        <v>156</v>
      </c>
      <c r="D18" s="86" t="s">
        <v>530</v>
      </c>
      <c r="E18" s="89"/>
    </row>
    <row r="19" spans="1:5" ht="76.5">
      <c r="A19" s="61">
        <f>IF((SUM('Раздел 2'!E21:E21)=SUM('Раздел 2'!X21:X21)+SUM('Раздел 2'!Y21:Y21)),"","Неверно!")</f>
      </c>
      <c r="B19" s="57">
        <v>41754</v>
      </c>
      <c r="C19" s="62" t="s">
        <v>157</v>
      </c>
      <c r="D19" s="86" t="s">
        <v>530</v>
      </c>
      <c r="E19" s="89"/>
    </row>
    <row r="20" spans="1:5" ht="76.5">
      <c r="A20" s="61">
        <f>IF((SUM('Раздел 2'!E22:E22)=SUM('Раздел 2'!X22:X22)+SUM('Раздел 2'!Y22:Y22)),"","Неверно!")</f>
      </c>
      <c r="B20" s="57">
        <v>41754</v>
      </c>
      <c r="C20" s="62" t="s">
        <v>158</v>
      </c>
      <c r="D20" s="86" t="s">
        <v>530</v>
      </c>
      <c r="E20" s="89"/>
    </row>
    <row r="21" spans="1:5" ht="76.5">
      <c r="A21" s="61">
        <f>IF((SUM('Раздел 2'!E23:E23)=SUM('Раздел 2'!X23:X23)+SUM('Раздел 2'!Y23:Y23)),"","Неверно!")</f>
      </c>
      <c r="B21" s="57">
        <v>41754</v>
      </c>
      <c r="C21" s="62" t="s">
        <v>159</v>
      </c>
      <c r="D21" s="86" t="s">
        <v>530</v>
      </c>
      <c r="E21" s="89"/>
    </row>
    <row r="22" spans="1:5" ht="76.5">
      <c r="A22" s="61">
        <f>IF((SUM('Раздел 2'!E24:E24)=SUM('Раздел 2'!X24:X24)+SUM('Раздел 2'!Y24:Y24)),"","Неверно!")</f>
      </c>
      <c r="B22" s="57">
        <v>41754</v>
      </c>
      <c r="C22" s="62" t="s">
        <v>160</v>
      </c>
      <c r="D22" s="86" t="s">
        <v>530</v>
      </c>
      <c r="E22" s="89"/>
    </row>
    <row r="23" spans="1:7" ht="25.5">
      <c r="A23" s="65">
        <f>IF((SUM('Раздел 1'!AC10:AC10)=0),"","Неверно!")</f>
      </c>
      <c r="B23" s="41">
        <v>42375</v>
      </c>
      <c r="C23" s="64" t="s">
        <v>48</v>
      </c>
      <c r="D23" s="87" t="s">
        <v>49</v>
      </c>
      <c r="E23" s="90"/>
      <c r="F23" s="63"/>
      <c r="G23" s="63"/>
    </row>
    <row r="24" spans="1:7" ht="25.5">
      <c r="A24" s="65">
        <f>IF((SUM('Раздел 1'!AC11:AC11)=0),"","Неверно!")</f>
      </c>
      <c r="B24" s="41">
        <v>42375</v>
      </c>
      <c r="C24" s="64" t="s">
        <v>50</v>
      </c>
      <c r="D24" s="87" t="s">
        <v>49</v>
      </c>
      <c r="E24" s="90"/>
      <c r="F24" s="63"/>
      <c r="G24" s="63"/>
    </row>
    <row r="25" spans="1:7" ht="25.5">
      <c r="A25" s="65">
        <f>IF((SUM('Раздел 1'!AC12:AC12)=0),"","Неверно!")</f>
      </c>
      <c r="B25" s="41">
        <v>42375</v>
      </c>
      <c r="C25" s="64" t="s">
        <v>51</v>
      </c>
      <c r="D25" s="87" t="s">
        <v>49</v>
      </c>
      <c r="E25" s="90"/>
      <c r="F25" s="63"/>
      <c r="G25" s="63"/>
    </row>
    <row r="26" spans="1:7" ht="25.5">
      <c r="A26" s="65">
        <f>IF((SUM('Раздел 1'!AC13:AC13)=0),"","Неверно!")</f>
      </c>
      <c r="B26" s="41">
        <v>42375</v>
      </c>
      <c r="C26" s="64" t="s">
        <v>52</v>
      </c>
      <c r="D26" s="87" t="s">
        <v>49</v>
      </c>
      <c r="E26" s="90"/>
      <c r="F26" s="63"/>
      <c r="G26" s="63"/>
    </row>
    <row r="27" spans="1:7" ht="25.5">
      <c r="A27" s="65">
        <f>IF((SUM('Раздел 1'!AC14:AC14)=0),"","Неверно!")</f>
      </c>
      <c r="B27" s="41">
        <v>42375</v>
      </c>
      <c r="C27" s="64" t="s">
        <v>53</v>
      </c>
      <c r="D27" s="87" t="s">
        <v>49</v>
      </c>
      <c r="E27" s="90"/>
      <c r="F27" s="63"/>
      <c r="G27" s="63"/>
    </row>
    <row r="28" spans="1:7" ht="25.5">
      <c r="A28" s="65">
        <f>IF((SUM('Раздел 1'!AC15:AC15)=0),"","Неверно!")</f>
      </c>
      <c r="B28" s="41">
        <v>42375</v>
      </c>
      <c r="C28" s="64" t="s">
        <v>58</v>
      </c>
      <c r="D28" s="87" t="s">
        <v>49</v>
      </c>
      <c r="E28" s="90"/>
      <c r="F28" s="63"/>
      <c r="G28" s="63"/>
    </row>
    <row r="29" spans="1:7" ht="25.5">
      <c r="A29" s="65">
        <f>IF((SUM('Раздел 1'!AC16:AC16)=0),"","Неверно!")</f>
      </c>
      <c r="B29" s="41">
        <v>42375</v>
      </c>
      <c r="C29" s="64" t="s">
        <v>59</v>
      </c>
      <c r="D29" s="87" t="s">
        <v>49</v>
      </c>
      <c r="E29" s="90"/>
      <c r="F29" s="63"/>
      <c r="G29" s="63"/>
    </row>
    <row r="30" spans="1:7" ht="25.5">
      <c r="A30" s="65">
        <f>IF((SUM('Раздел 1'!AC17:AC17)=0),"","Неверно!")</f>
      </c>
      <c r="B30" s="41">
        <v>42375</v>
      </c>
      <c r="C30" s="64" t="s">
        <v>60</v>
      </c>
      <c r="D30" s="87" t="s">
        <v>49</v>
      </c>
      <c r="E30" s="90"/>
      <c r="F30" s="63"/>
      <c r="G30" s="63"/>
    </row>
    <row r="31" spans="1:7" ht="25.5">
      <c r="A31" s="65">
        <f>IF((SUM('Раздел 1'!AC18:AC18)=0),"","Неверно!")</f>
      </c>
      <c r="B31" s="41">
        <v>42375</v>
      </c>
      <c r="C31" s="64" t="s">
        <v>61</v>
      </c>
      <c r="D31" s="87" t="s">
        <v>49</v>
      </c>
      <c r="E31" s="90"/>
      <c r="F31" s="63"/>
      <c r="G31" s="63"/>
    </row>
    <row r="32" spans="1:7" ht="25.5">
      <c r="A32" s="65">
        <f>IF((SUM('Раздел 1'!AC19:AC19)=0),"","Неверно!")</f>
      </c>
      <c r="B32" s="41">
        <v>42375</v>
      </c>
      <c r="C32" s="64" t="s">
        <v>62</v>
      </c>
      <c r="D32" s="87" t="s">
        <v>49</v>
      </c>
      <c r="E32" s="90"/>
      <c r="F32" s="63"/>
      <c r="G32" s="63"/>
    </row>
    <row r="33" spans="1:7" ht="25.5">
      <c r="A33" s="65">
        <f>IF((SUM('Раздел 1'!AC20:AC20)=0),"","Неверно!")</f>
      </c>
      <c r="B33" s="41">
        <v>42375</v>
      </c>
      <c r="C33" s="64" t="s">
        <v>63</v>
      </c>
      <c r="D33" s="87" t="s">
        <v>49</v>
      </c>
      <c r="E33" s="90"/>
      <c r="F33" s="63"/>
      <c r="G33" s="63"/>
    </row>
    <row r="34" spans="1:7" ht="25.5">
      <c r="A34" s="65">
        <f>IF((SUM('Раздел 1'!AC21:AC21)=0),"","Неверно!")</f>
      </c>
      <c r="B34" s="41">
        <v>42375</v>
      </c>
      <c r="C34" s="64" t="s">
        <v>64</v>
      </c>
      <c r="D34" s="87" t="s">
        <v>49</v>
      </c>
      <c r="E34" s="90"/>
      <c r="F34" s="63"/>
      <c r="G34" s="63"/>
    </row>
    <row r="35" spans="1:7" ht="25.5">
      <c r="A35" s="65">
        <f>IF((SUM('Раздел 1'!AC22:AC22)=0),"","Неверно!")</f>
      </c>
      <c r="B35" s="41">
        <v>42375</v>
      </c>
      <c r="C35" s="64" t="s">
        <v>65</v>
      </c>
      <c r="D35" s="87" t="s">
        <v>49</v>
      </c>
      <c r="E35" s="90"/>
      <c r="F35" s="63"/>
      <c r="G35" s="63"/>
    </row>
    <row r="36" spans="1:7" ht="25.5">
      <c r="A36" s="65">
        <f>IF((SUM('Раздел 1'!AC23:AC23)=0),"","Неверно!")</f>
      </c>
      <c r="B36" s="41">
        <v>42375</v>
      </c>
      <c r="C36" s="64" t="s">
        <v>66</v>
      </c>
      <c r="D36" s="87" t="s">
        <v>49</v>
      </c>
      <c r="E36" s="90"/>
      <c r="F36" s="63"/>
      <c r="G36" s="63"/>
    </row>
    <row r="37" spans="1:7" ht="25.5">
      <c r="A37" s="65">
        <f>IF((SUM('Раздел 1'!AC24:AC24)=0),"","Неверно!")</f>
      </c>
      <c r="B37" s="41">
        <v>42375</v>
      </c>
      <c r="C37" s="64" t="s">
        <v>67</v>
      </c>
      <c r="D37" s="87" t="s">
        <v>49</v>
      </c>
      <c r="E37" s="90"/>
      <c r="F37" s="63"/>
      <c r="G37" s="63"/>
    </row>
    <row r="38" spans="1:7" ht="25.5">
      <c r="A38" s="65">
        <f>IF((SUM('Раздел 1'!AC25:AC25)=0),"","Неверно!")</f>
      </c>
      <c r="B38" s="41">
        <v>42375</v>
      </c>
      <c r="C38" s="64" t="s">
        <v>68</v>
      </c>
      <c r="D38" s="87" t="s">
        <v>49</v>
      </c>
      <c r="E38" s="90"/>
      <c r="F38" s="63"/>
      <c r="G38" s="63"/>
    </row>
    <row r="39" spans="1:7" ht="25.5">
      <c r="A39" s="65">
        <f>IF((SUM('Раздел 1'!AC26:AC26)=0),"","Неверно!")</f>
      </c>
      <c r="B39" s="41">
        <v>42375</v>
      </c>
      <c r="C39" s="64" t="s">
        <v>69</v>
      </c>
      <c r="D39" s="87" t="s">
        <v>49</v>
      </c>
      <c r="E39" s="90"/>
      <c r="F39" s="63"/>
      <c r="G39" s="63"/>
    </row>
    <row r="40" spans="1:7" ht="25.5">
      <c r="A40" s="65">
        <f>IF((SUM('Раздел 1'!AC27:AC27)=0),"","Неверно!")</f>
      </c>
      <c r="B40" s="41">
        <v>42375</v>
      </c>
      <c r="C40" s="64" t="s">
        <v>70</v>
      </c>
      <c r="D40" s="87" t="s">
        <v>49</v>
      </c>
      <c r="E40" s="90"/>
      <c r="F40" s="63"/>
      <c r="G40" s="63"/>
    </row>
    <row r="41" spans="1:7" ht="25.5">
      <c r="A41" s="65">
        <f>IF((SUM('Раздел 1'!AC28:AC28)=0),"","Неверно!")</f>
      </c>
      <c r="B41" s="41">
        <v>42375</v>
      </c>
      <c r="C41" s="64" t="s">
        <v>71</v>
      </c>
      <c r="D41" s="87" t="s">
        <v>49</v>
      </c>
      <c r="E41" s="90"/>
      <c r="F41" s="63"/>
      <c r="G41" s="63"/>
    </row>
    <row r="42" spans="1:7" ht="25.5">
      <c r="A42" s="65">
        <f>IF((SUM('Раздел 1'!AC29:AC29)=0),"","Неверно!")</f>
      </c>
      <c r="B42" s="41">
        <v>42375</v>
      </c>
      <c r="C42" s="64" t="s">
        <v>72</v>
      </c>
      <c r="D42" s="87" t="s">
        <v>49</v>
      </c>
      <c r="E42" s="90"/>
      <c r="F42" s="63"/>
      <c r="G42" s="63"/>
    </row>
    <row r="43" spans="1:7" ht="25.5">
      <c r="A43" s="65">
        <f>IF((SUM('Раздел 1'!AC30:AC30)=0),"","Неверно!")</f>
      </c>
      <c r="B43" s="41">
        <v>42375</v>
      </c>
      <c r="C43" s="64" t="s">
        <v>73</v>
      </c>
      <c r="D43" s="87" t="s">
        <v>49</v>
      </c>
      <c r="E43" s="90"/>
      <c r="F43" s="63"/>
      <c r="G43" s="63"/>
    </row>
    <row r="44" spans="1:7" ht="25.5">
      <c r="A44" s="65">
        <f>IF((SUM('Раздел 1'!AC31:AC31)=0),"","Неверно!")</f>
      </c>
      <c r="B44" s="41">
        <v>42375</v>
      </c>
      <c r="C44" s="64" t="s">
        <v>74</v>
      </c>
      <c r="D44" s="87" t="s">
        <v>49</v>
      </c>
      <c r="E44" s="90"/>
      <c r="F44" s="63"/>
      <c r="G44" s="63"/>
    </row>
    <row r="45" spans="1:7" ht="25.5">
      <c r="A45" s="65">
        <f>IF((SUM('Раздел 1'!AC32:AC32)=0),"","Неверно!")</f>
      </c>
      <c r="B45" s="41">
        <v>42375</v>
      </c>
      <c r="C45" s="64" t="s">
        <v>75</v>
      </c>
      <c r="D45" s="87" t="s">
        <v>49</v>
      </c>
      <c r="E45" s="90"/>
      <c r="F45" s="63"/>
      <c r="G45" s="63"/>
    </row>
    <row r="46" spans="1:7" ht="25.5">
      <c r="A46" s="65">
        <f>IF((SUM('Раздел 1'!AC33:AC33)=0),"","Неверно!")</f>
      </c>
      <c r="B46" s="41">
        <v>42375</v>
      </c>
      <c r="C46" s="64" t="s">
        <v>76</v>
      </c>
      <c r="D46" s="87" t="s">
        <v>49</v>
      </c>
      <c r="E46" s="90"/>
      <c r="F46" s="63"/>
      <c r="G46" s="63"/>
    </row>
    <row r="47" spans="1:7" ht="25.5">
      <c r="A47" s="65">
        <f>IF((SUM('Раздел 1'!AC34:AC34)=0),"","Неверно!")</f>
      </c>
      <c r="B47" s="41">
        <v>42375</v>
      </c>
      <c r="C47" s="64" t="s">
        <v>77</v>
      </c>
      <c r="D47" s="87" t="s">
        <v>49</v>
      </c>
      <c r="E47" s="90"/>
      <c r="F47" s="63"/>
      <c r="G47" s="63"/>
    </row>
    <row r="48" spans="1:7" ht="25.5">
      <c r="A48" s="65">
        <f>IF((SUM('Раздел 1'!AC35:AC35)=0),"","Неверно!")</f>
      </c>
      <c r="B48" s="41">
        <v>42375</v>
      </c>
      <c r="C48" s="64" t="s">
        <v>78</v>
      </c>
      <c r="D48" s="87" t="s">
        <v>49</v>
      </c>
      <c r="E48" s="90"/>
      <c r="F48" s="63"/>
      <c r="G48" s="63"/>
    </row>
    <row r="49" spans="1:7" ht="25.5">
      <c r="A49" s="65">
        <f>IF((SUM('Раздел 1'!AC36:AC36)=0),"","Неверно!")</f>
      </c>
      <c r="B49" s="41">
        <v>42375</v>
      </c>
      <c r="C49" s="64" t="s">
        <v>79</v>
      </c>
      <c r="D49" s="87" t="s">
        <v>49</v>
      </c>
      <c r="E49" s="90"/>
      <c r="F49" s="63"/>
      <c r="G49" s="63"/>
    </row>
    <row r="50" spans="1:7" ht="25.5">
      <c r="A50" s="65">
        <f>IF((SUM('Раздел 1'!AC37:AC37)=0),"","Неверно!")</f>
      </c>
      <c r="B50" s="41">
        <v>42375</v>
      </c>
      <c r="C50" s="64" t="s">
        <v>80</v>
      </c>
      <c r="D50" s="87" t="s">
        <v>49</v>
      </c>
      <c r="E50" s="90"/>
      <c r="F50" s="63"/>
      <c r="G50" s="63"/>
    </row>
    <row r="51" spans="1:7" ht="25.5">
      <c r="A51" s="65">
        <f>IF((SUM('Раздел 1'!AC38:AC38)=0),"","Неверно!")</f>
      </c>
      <c r="B51" s="41">
        <v>42375</v>
      </c>
      <c r="C51" s="64" t="s">
        <v>81</v>
      </c>
      <c r="D51" s="87" t="s">
        <v>49</v>
      </c>
      <c r="E51" s="90"/>
      <c r="F51" s="63"/>
      <c r="G51" s="63"/>
    </row>
  </sheetData>
  <printOptions/>
  <pageMargins left="0.8" right="0.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44" customWidth="1"/>
    <col min="2" max="2" width="6.00390625" style="55" bestFit="1" customWidth="1"/>
    <col min="3" max="3" width="2.8515625" style="44" customWidth="1"/>
    <col min="4" max="4" width="41.7109375" style="44" bestFit="1" customWidth="1"/>
    <col min="5" max="5" width="5.57421875" style="44" bestFit="1" customWidth="1"/>
    <col min="6" max="16384" width="9.140625" style="44" customWidth="1"/>
  </cols>
  <sheetData>
    <row r="1" spans="1:5" ht="15.75">
      <c r="A1" s="42" t="s">
        <v>179</v>
      </c>
      <c r="B1" s="43" t="s">
        <v>178</v>
      </c>
      <c r="D1" s="45" t="s">
        <v>180</v>
      </c>
      <c r="E1" s="46" t="s">
        <v>178</v>
      </c>
    </row>
    <row r="2" spans="1:5" ht="15.75">
      <c r="A2" s="47" t="s">
        <v>281</v>
      </c>
      <c r="B2" s="48">
        <v>2</v>
      </c>
      <c r="D2" s="1">
        <v>6</v>
      </c>
      <c r="E2" s="49" t="s">
        <v>181</v>
      </c>
    </row>
    <row r="3" spans="1:5" ht="16.5" thickBot="1">
      <c r="A3" s="47" t="s">
        <v>282</v>
      </c>
      <c r="B3" s="48">
        <v>4</v>
      </c>
      <c r="D3" s="2">
        <v>12</v>
      </c>
      <c r="E3" s="50" t="s">
        <v>182</v>
      </c>
    </row>
    <row r="4" spans="1:2" ht="15.75">
      <c r="A4" s="47" t="s">
        <v>283</v>
      </c>
      <c r="B4" s="48">
        <v>16</v>
      </c>
    </row>
    <row r="5" spans="1:2" ht="15.75">
      <c r="A5" s="47" t="s">
        <v>284</v>
      </c>
      <c r="B5" s="48">
        <v>22</v>
      </c>
    </row>
    <row r="6" spans="1:2" ht="15.75">
      <c r="A6" s="47" t="s">
        <v>285</v>
      </c>
      <c r="B6" s="48">
        <v>32</v>
      </c>
    </row>
    <row r="7" spans="1:2" ht="15.75">
      <c r="A7" s="47" t="s">
        <v>286</v>
      </c>
      <c r="B7" s="48">
        <v>38</v>
      </c>
    </row>
    <row r="8" spans="1:2" ht="15.75">
      <c r="A8" s="47" t="s">
        <v>287</v>
      </c>
      <c r="B8" s="48">
        <v>58</v>
      </c>
    </row>
    <row r="9" spans="1:2" ht="15.75">
      <c r="A9" s="47" t="s">
        <v>288</v>
      </c>
      <c r="B9" s="48">
        <v>48</v>
      </c>
    </row>
    <row r="10" spans="1:2" ht="15.75">
      <c r="A10" s="47" t="s">
        <v>289</v>
      </c>
      <c r="B10" s="48">
        <v>44</v>
      </c>
    </row>
    <row r="11" spans="1:2" ht="15.75">
      <c r="A11" s="47" t="s">
        <v>290</v>
      </c>
      <c r="B11" s="48">
        <v>56</v>
      </c>
    </row>
    <row r="12" spans="1:2" ht="15.75">
      <c r="A12" s="47" t="s">
        <v>291</v>
      </c>
      <c r="B12" s="48">
        <v>64</v>
      </c>
    </row>
    <row r="13" spans="1:2" ht="15.75">
      <c r="A13" s="47" t="s">
        <v>292</v>
      </c>
      <c r="B13" s="48">
        <v>86</v>
      </c>
    </row>
    <row r="14" spans="1:2" ht="15.75">
      <c r="A14" s="47" t="s">
        <v>293</v>
      </c>
      <c r="B14" s="48">
        <v>88</v>
      </c>
    </row>
    <row r="15" spans="1:2" ht="15.75">
      <c r="A15" s="47" t="s">
        <v>294</v>
      </c>
      <c r="B15" s="48">
        <v>142</v>
      </c>
    </row>
    <row r="16" spans="1:2" ht="15.75">
      <c r="A16" s="47" t="s">
        <v>295</v>
      </c>
      <c r="B16" s="48">
        <v>148</v>
      </c>
    </row>
    <row r="17" spans="1:2" ht="15.75">
      <c r="A17" s="47" t="s">
        <v>296</v>
      </c>
      <c r="B17" s="48">
        <v>128</v>
      </c>
    </row>
    <row r="18" spans="1:2" ht="15.75">
      <c r="A18" s="47" t="s">
        <v>297</v>
      </c>
      <c r="B18" s="48">
        <v>134</v>
      </c>
    </row>
    <row r="19" spans="1:2" ht="15.75">
      <c r="A19" s="47" t="s">
        <v>298</v>
      </c>
      <c r="B19" s="48">
        <v>154</v>
      </c>
    </row>
    <row r="20" spans="1:2" ht="15.75">
      <c r="A20" s="47" t="s">
        <v>299</v>
      </c>
      <c r="B20" s="48">
        <v>160</v>
      </c>
    </row>
    <row r="21" spans="1:2" ht="15.75">
      <c r="A21" s="47" t="s">
        <v>300</v>
      </c>
      <c r="B21" s="48">
        <v>166</v>
      </c>
    </row>
    <row r="22" spans="1:2" ht="15.75">
      <c r="A22" s="47" t="s">
        <v>301</v>
      </c>
      <c r="B22" s="48">
        <v>172</v>
      </c>
    </row>
    <row r="23" spans="1:2" ht="15.75">
      <c r="A23" s="47" t="s">
        <v>302</v>
      </c>
      <c r="B23" s="48">
        <v>6</v>
      </c>
    </row>
    <row r="24" spans="1:2" ht="15.75">
      <c r="A24" s="47" t="s">
        <v>303</v>
      </c>
      <c r="B24" s="48">
        <v>68</v>
      </c>
    </row>
    <row r="25" spans="1:2" ht="15.75">
      <c r="A25" s="47" t="s">
        <v>304</v>
      </c>
      <c r="B25" s="48">
        <v>70</v>
      </c>
    </row>
    <row r="26" spans="1:2" ht="15.75">
      <c r="A26" s="47" t="s">
        <v>305</v>
      </c>
      <c r="B26" s="48">
        <v>114</v>
      </c>
    </row>
    <row r="27" spans="1:2" ht="15.75">
      <c r="A27" s="47" t="s">
        <v>306</v>
      </c>
      <c r="B27" s="48">
        <v>138</v>
      </c>
    </row>
    <row r="28" spans="1:2" ht="15.75">
      <c r="A28" s="47" t="s">
        <v>307</v>
      </c>
      <c r="B28" s="48">
        <v>158</v>
      </c>
    </row>
    <row r="29" spans="1:2" ht="15.75">
      <c r="A29" s="47" t="s">
        <v>308</v>
      </c>
      <c r="B29" s="48">
        <v>8</v>
      </c>
    </row>
    <row r="30" spans="1:2" ht="15.75">
      <c r="A30" s="47" t="s">
        <v>309</v>
      </c>
      <c r="B30" s="48">
        <v>10</v>
      </c>
    </row>
    <row r="31" spans="1:2" ht="15.75">
      <c r="A31" s="47" t="s">
        <v>310</v>
      </c>
      <c r="B31" s="48">
        <v>14</v>
      </c>
    </row>
    <row r="32" spans="1:2" ht="15.75">
      <c r="A32" s="47" t="s">
        <v>311</v>
      </c>
      <c r="B32" s="48">
        <v>18</v>
      </c>
    </row>
    <row r="33" spans="1:2" ht="15.75">
      <c r="A33" s="47" t="s">
        <v>312</v>
      </c>
      <c r="B33" s="48">
        <v>20</v>
      </c>
    </row>
    <row r="34" spans="1:2" ht="15.75">
      <c r="A34" s="47" t="s">
        <v>313</v>
      </c>
      <c r="B34" s="48">
        <v>24</v>
      </c>
    </row>
    <row r="35" spans="1:2" ht="15.75">
      <c r="A35" s="47" t="s">
        <v>314</v>
      </c>
      <c r="B35" s="48">
        <v>28</v>
      </c>
    </row>
    <row r="36" spans="1:2" ht="15.75">
      <c r="A36" s="47" t="s">
        <v>315</v>
      </c>
      <c r="B36" s="48">
        <v>26</v>
      </c>
    </row>
    <row r="37" spans="1:2" ht="15.75">
      <c r="A37" s="47" t="s">
        <v>316</v>
      </c>
      <c r="B37" s="48">
        <v>30</v>
      </c>
    </row>
    <row r="38" spans="1:2" ht="15.75">
      <c r="A38" s="47" t="s">
        <v>317</v>
      </c>
      <c r="B38" s="48">
        <v>36</v>
      </c>
    </row>
    <row r="39" spans="1:2" ht="15.75">
      <c r="A39" s="47" t="s">
        <v>318</v>
      </c>
      <c r="B39" s="48">
        <v>40</v>
      </c>
    </row>
    <row r="40" spans="1:2" ht="15.75">
      <c r="A40" s="47" t="s">
        <v>319</v>
      </c>
      <c r="B40" s="48">
        <v>50</v>
      </c>
    </row>
    <row r="41" spans="1:2" ht="15.75">
      <c r="A41" s="47" t="s">
        <v>320</v>
      </c>
      <c r="B41" s="48">
        <v>60</v>
      </c>
    </row>
    <row r="42" spans="1:2" ht="15.75">
      <c r="A42" s="47" t="s">
        <v>321</v>
      </c>
      <c r="B42" s="48">
        <v>62</v>
      </c>
    </row>
    <row r="43" spans="1:2" ht="15.75">
      <c r="A43" s="47" t="s">
        <v>322</v>
      </c>
      <c r="B43" s="48">
        <v>76</v>
      </c>
    </row>
    <row r="44" spans="1:2" ht="15.75">
      <c r="A44" s="47" t="s">
        <v>323</v>
      </c>
      <c r="B44" s="48">
        <v>78</v>
      </c>
    </row>
    <row r="45" spans="1:2" ht="15.75">
      <c r="A45" s="47" t="s">
        <v>324</v>
      </c>
      <c r="B45" s="48">
        <v>80</v>
      </c>
    </row>
    <row r="46" spans="1:2" ht="15.75">
      <c r="A46" s="47" t="s">
        <v>325</v>
      </c>
      <c r="B46" s="48">
        <v>82</v>
      </c>
    </row>
    <row r="47" spans="1:2" ht="15.75">
      <c r="A47" s="47" t="s">
        <v>326</v>
      </c>
      <c r="B47" s="48">
        <v>92</v>
      </c>
    </row>
    <row r="48" spans="1:2" ht="15.75">
      <c r="A48" s="47" t="s">
        <v>327</v>
      </c>
      <c r="B48" s="48">
        <v>94</v>
      </c>
    </row>
    <row r="49" spans="1:2" ht="15.75">
      <c r="A49" s="47" t="s">
        <v>328</v>
      </c>
      <c r="B49" s="48">
        <v>96</v>
      </c>
    </row>
    <row r="50" spans="1:2" ht="15.75">
      <c r="A50" s="47" t="s">
        <v>329</v>
      </c>
      <c r="B50" s="48">
        <v>100</v>
      </c>
    </row>
    <row r="51" spans="1:2" ht="15.75">
      <c r="A51" s="47" t="s">
        <v>330</v>
      </c>
      <c r="B51" s="48">
        <v>102</v>
      </c>
    </row>
    <row r="52" spans="1:2" ht="15.75">
      <c r="A52" s="47" t="s">
        <v>331</v>
      </c>
      <c r="B52" s="48">
        <v>104</v>
      </c>
    </row>
    <row r="53" spans="1:2" ht="15.75">
      <c r="A53" s="47" t="s">
        <v>332</v>
      </c>
      <c r="B53" s="48">
        <v>108</v>
      </c>
    </row>
    <row r="54" spans="1:2" ht="15.75">
      <c r="A54" s="47" t="s">
        <v>333</v>
      </c>
      <c r="B54" s="48">
        <v>110</v>
      </c>
    </row>
    <row r="55" spans="1:2" ht="15.75">
      <c r="A55" s="47" t="s">
        <v>334</v>
      </c>
      <c r="B55" s="48">
        <v>118</v>
      </c>
    </row>
    <row r="56" spans="1:2" ht="15.75">
      <c r="A56" s="47" t="s">
        <v>335</v>
      </c>
      <c r="B56" s="48">
        <v>120</v>
      </c>
    </row>
    <row r="57" spans="1:2" ht="15.75">
      <c r="A57" s="47" t="s">
        <v>336</v>
      </c>
      <c r="B57" s="48">
        <v>122</v>
      </c>
    </row>
    <row r="58" spans="1:2" ht="15.75">
      <c r="A58" s="47" t="s">
        <v>337</v>
      </c>
      <c r="B58" s="48">
        <v>126</v>
      </c>
    </row>
    <row r="59" spans="1:2" ht="15.75">
      <c r="A59" s="47" t="s">
        <v>338</v>
      </c>
      <c r="B59" s="48">
        <v>132</v>
      </c>
    </row>
    <row r="60" spans="1:2" ht="15.75">
      <c r="A60" s="47" t="s">
        <v>339</v>
      </c>
      <c r="B60" s="48">
        <v>136</v>
      </c>
    </row>
    <row r="61" spans="1:2" ht="15.75">
      <c r="A61" s="47" t="s">
        <v>340</v>
      </c>
      <c r="B61" s="48">
        <v>140</v>
      </c>
    </row>
    <row r="62" spans="1:2" ht="15.75">
      <c r="A62" s="47" t="s">
        <v>341</v>
      </c>
      <c r="B62" s="48">
        <v>144</v>
      </c>
    </row>
    <row r="63" spans="1:2" ht="15.75">
      <c r="A63" s="47" t="s">
        <v>342</v>
      </c>
      <c r="B63" s="48">
        <v>146</v>
      </c>
    </row>
    <row r="64" spans="1:2" ht="15.75">
      <c r="A64" s="47" t="s">
        <v>343</v>
      </c>
      <c r="B64" s="48">
        <v>150</v>
      </c>
    </row>
    <row r="65" spans="1:2" ht="15.75">
      <c r="A65" s="47" t="s">
        <v>344</v>
      </c>
      <c r="B65" s="48">
        <v>152</v>
      </c>
    </row>
    <row r="66" spans="1:2" ht="15.75">
      <c r="A66" s="47" t="s">
        <v>345</v>
      </c>
      <c r="B66" s="48">
        <v>156</v>
      </c>
    </row>
    <row r="67" spans="1:2" ht="15.75">
      <c r="A67" s="47" t="s">
        <v>346</v>
      </c>
      <c r="B67" s="48">
        <v>164</v>
      </c>
    </row>
    <row r="68" spans="1:2" ht="15.75">
      <c r="A68" s="47" t="s">
        <v>347</v>
      </c>
      <c r="B68" s="48">
        <v>168</v>
      </c>
    </row>
    <row r="69" spans="1:2" ht="15.75">
      <c r="A69" s="47" t="s">
        <v>348</v>
      </c>
      <c r="B69" s="48">
        <v>178</v>
      </c>
    </row>
    <row r="70" spans="1:2" ht="15.75">
      <c r="A70" s="47" t="s">
        <v>349</v>
      </c>
      <c r="B70" s="48">
        <v>90</v>
      </c>
    </row>
    <row r="71" spans="1:2" ht="15.75">
      <c r="A71" s="47" t="s">
        <v>350</v>
      </c>
      <c r="B71" s="48">
        <v>124</v>
      </c>
    </row>
    <row r="72" spans="1:2" ht="15.75">
      <c r="A72" s="47" t="s">
        <v>351</v>
      </c>
      <c r="B72" s="48">
        <v>12</v>
      </c>
    </row>
    <row r="73" spans="1:2" ht="15.75">
      <c r="A73" s="47" t="s">
        <v>352</v>
      </c>
      <c r="B73" s="48">
        <v>162</v>
      </c>
    </row>
    <row r="74" spans="1:2" ht="15.75">
      <c r="A74" s="47" t="s">
        <v>353</v>
      </c>
      <c r="B74" s="48">
        <v>52</v>
      </c>
    </row>
    <row r="75" spans="1:2" ht="15.75">
      <c r="A75" s="47" t="s">
        <v>354</v>
      </c>
      <c r="B75" s="48">
        <v>46</v>
      </c>
    </row>
    <row r="76" spans="1:2" ht="15.75">
      <c r="A76" s="47" t="s">
        <v>355</v>
      </c>
      <c r="B76" s="48">
        <v>66</v>
      </c>
    </row>
    <row r="77" spans="1:2" ht="15.75">
      <c r="A77" s="47" t="s">
        <v>356</v>
      </c>
      <c r="B77" s="48">
        <v>84</v>
      </c>
    </row>
    <row r="78" spans="1:2" ht="15.75">
      <c r="A78" s="47" t="s">
        <v>357</v>
      </c>
      <c r="B78" s="48">
        <v>98</v>
      </c>
    </row>
    <row r="79" spans="1:2" ht="15.75">
      <c r="A79" s="47" t="s">
        <v>358</v>
      </c>
      <c r="B79" s="48">
        <v>106</v>
      </c>
    </row>
    <row r="80" spans="1:2" ht="15.75">
      <c r="A80" s="47" t="s">
        <v>359</v>
      </c>
      <c r="B80" s="48">
        <v>116</v>
      </c>
    </row>
    <row r="81" spans="1:2" ht="15.75">
      <c r="A81" s="47" t="s">
        <v>360</v>
      </c>
      <c r="B81" s="48">
        <v>130</v>
      </c>
    </row>
    <row r="82" spans="1:2" ht="15.75">
      <c r="A82" s="47" t="s">
        <v>361</v>
      </c>
      <c r="B82" s="48">
        <v>34</v>
      </c>
    </row>
    <row r="83" spans="1:2" ht="15.75">
      <c r="A83" s="47" t="s">
        <v>362</v>
      </c>
      <c r="B83" s="48">
        <v>170</v>
      </c>
    </row>
    <row r="84" spans="1:2" ht="15.75">
      <c r="A84" s="47" t="s">
        <v>363</v>
      </c>
      <c r="B84" s="48">
        <v>174</v>
      </c>
    </row>
    <row r="85" spans="1:2" ht="16.5" thickBot="1">
      <c r="A85" s="51" t="s">
        <v>364</v>
      </c>
      <c r="B85" s="52">
        <v>176</v>
      </c>
    </row>
    <row r="86" spans="1:2" ht="32.25" thickBot="1">
      <c r="A86" s="53" t="s">
        <v>172</v>
      </c>
      <c r="B86" s="5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idiyatullina.e.s</cp:lastModifiedBy>
  <cp:lastPrinted>2010-05-24T13:58:39Z</cp:lastPrinted>
  <dcterms:created xsi:type="dcterms:W3CDTF">2004-03-24T19:37:04Z</dcterms:created>
  <dcterms:modified xsi:type="dcterms:W3CDTF">2010-08-09T07:41:04Z</dcterms:modified>
  <cp:category/>
  <cp:version/>
  <cp:contentType/>
  <cp:contentStatus/>
</cp:coreProperties>
</file>