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85" activeTab="0"/>
  </bookViews>
  <sheets>
    <sheet name="Титул ф.11-а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Print_Titles" localSheetId="1">'Раздел 1'!$7:$7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'Списки'!$A$2:$A$91</definedName>
    <definedName name="_xlnm.Print_Area" localSheetId="1">'Раздел 1'!$A$1:$AI$40</definedName>
    <definedName name="_xlnm.Print_Area" localSheetId="0">'Титул ф.11-а'!$A$1:$N$28</definedName>
  </definedNames>
  <calcPr fullCalcOnLoad="1"/>
</workbook>
</file>

<file path=xl/sharedStrings.xml><?xml version="1.0" encoding="utf-8"?>
<sst xmlns="http://schemas.openxmlformats.org/spreadsheetml/2006/main" count="266" uniqueCount="224">
  <si>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</si>
  <si>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</si>
  <si>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</si>
  <si>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</si>
  <si>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</si>
  <si>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</si>
  <si>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</si>
  <si>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</si>
  <si>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</si>
  <si>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</si>
  <si>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</si>
  <si>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</si>
  <si>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</si>
  <si>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</si>
  <si>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</si>
  <si>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</si>
  <si>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 xml:space="preserve">Наименование получателя                                        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</si>
  <si>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</si>
  <si>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</si>
  <si>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</si>
  <si>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</si>
  <si>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</si>
  <si>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</si>
  <si>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</si>
  <si>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</si>
  <si>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</si>
  <si>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</si>
  <si>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</si>
  <si>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</si>
  <si>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</si>
  <si>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</si>
  <si>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</si>
  <si>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</si>
  <si>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</si>
  <si>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</si>
  <si>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</si>
  <si>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</si>
  <si>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Сельское хозяйствр: фермерские хозяйства</t>
  </si>
  <si>
    <t>Сельское хозяйство: хозяйства иных 
организационно-правовых форм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</si>
  <si>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</si>
  <si>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</si>
  <si>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</si>
  <si>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</si>
  <si>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</si>
  <si>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</si>
  <si>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</si>
  <si>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</si>
  <si>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</si>
  <si>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</si>
  <si>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</si>
  <si>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</si>
  <si>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</si>
  <si>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</si>
  <si>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Торговля и общественное питание 
(вкл. потребкооперацию)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</si>
  <si>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</si>
  <si>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</si>
  <si>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</si>
  <si>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</si>
  <si>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</si>
  <si>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</si>
  <si>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</si>
  <si>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</si>
  <si>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в т.ч. частные предприниматели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</si>
  <si>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</si>
  <si>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</si>
  <si>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</si>
  <si>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</si>
  <si>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</si>
  <si>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</si>
  <si>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</si>
  <si>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</si>
  <si>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</si>
  <si>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</si>
  <si>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</si>
  <si>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</si>
  <si>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</si>
  <si>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</si>
  <si>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</si>
  <si>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</si>
  <si>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Получение и дача взятки</t>
  </si>
  <si>
    <t>290-291</t>
  </si>
  <si>
    <t>Другие преступления против гос. и муниц.службы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</si>
  <si>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</si>
  <si>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</si>
  <si>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263, 264, 266</t>
  </si>
  <si>
    <t>ВСЕГО совершены руководителями</t>
  </si>
  <si>
    <t>Руководитель отчета</t>
  </si>
  <si>
    <t>Фамилия И.О.                            подпись</t>
  </si>
  <si>
    <t>М.П.</t>
  </si>
  <si>
    <t>номер телефона</t>
  </si>
  <si>
    <t>дата составления отчета</t>
  </si>
  <si>
    <t>ОТЧЕТ О СУДИМОСТИ ПО ОТДЕЛЬНЫМ ОТРАСЛЯМ  ХОЗЯЙСТВА</t>
  </si>
  <si>
    <t>Cтатус</t>
  </si>
  <si>
    <t>Код формулы</t>
  </si>
  <si>
    <t>Формула</t>
  </si>
  <si>
    <t>Описание формулы</t>
  </si>
  <si>
    <t>k2 - гр. 31 ф.11-а д.б. равна сумме гр. 1-30</t>
  </si>
  <si>
    <t>Ф.K2r разд.1 стл.31 стр.1=Ф.K2r разд.1 сумма стл.1-30 стр.1</t>
  </si>
  <si>
    <t>Ф.K2r разд.1 стл.31 стр.2=Ф.K2r разд.1 сумма стл.1-30 стр.2</t>
  </si>
  <si>
    <t>Ф.K2r разд.1 стл.31 стр.3=Ф.K2r разд.1 сумма стл.1-30 стр.3</t>
  </si>
  <si>
    <t>Ф.K2r разд.1 стл.31 стр.4=Ф.K2r разд.1 сумма стл.1-30 стр.4</t>
  </si>
  <si>
    <t>Ф.K2r разд.1 стл.31 стр.5=Ф.K2r разд.1 сумма стл.1-30 стр.5</t>
  </si>
  <si>
    <t>Ф.K2r разд.1 стл.31 стр.6=Ф.K2r разд.1 сумма стл.1-30 стр.6</t>
  </si>
  <si>
    <t>Ф.K2r разд.1 стл.31 стр.7=Ф.K2r разд.1 сумма стл.1-30 стр.7</t>
  </si>
  <si>
    <t>Ф.K2r разд.1 стл.31 стр.8=Ф.K2r разд.1 сумма стл.1-30 стр.8</t>
  </si>
  <si>
    <t>Ф.K2r разд.1 стл.31 стр.9=Ф.K2r разд.1 сумма стл.1-30 стр.9</t>
  </si>
  <si>
    <t>Ф.K2r разд.1 стл.31 стр.10=Ф.K2r разд.1 сумма стл.1-30 стр.10</t>
  </si>
  <si>
    <t>Ф.K2r разд.1 стл.31 стр.11=Ф.K2r разд.1 сумма стл.1-30 стр.11</t>
  </si>
  <si>
    <t>Ф.K2r разд.1 стл.31 стр.12=Ф.K2r разд.1 сумма стл.1-30 стр.12</t>
  </si>
  <si>
    <t>Ф.K2r разд.1 стл.31 стр.13=Ф.K2r разд.1 сумма стл.1-30 стр.13</t>
  </si>
  <si>
    <t>Ф.K2r разд.1 стл.31 стр.14=Ф.K2r разд.1 сумма стл.1-30 стр.14</t>
  </si>
  <si>
    <t>Ф.K2r разд.1 стл.31 стр.15=Ф.K2r разд.1 сумма стл.1-30 стр.15</t>
  </si>
  <si>
    <t>Ф.K2r разд.1 стл.31 стр.16=Ф.K2r разд.1 сумма стл.1-30 стр.16</t>
  </si>
  <si>
    <t>Ф.K2r разд.1 стл.31 стр.17=Ф.K2r разд.1 сумма стл.1-30 стр.17</t>
  </si>
  <si>
    <t>Ф.K2r разд.1 стл.31 стр.18=Ф.K2r разд.1 сумма стл.1-30 стр.18</t>
  </si>
  <si>
    <t>Ф.K2r разд.1 стл.31 стр.19=Ф.K2r разд.1 сумма стл.1-30 стр.19</t>
  </si>
  <si>
    <t>Ф.K2r разд.1 стл.31 стр.20=Ф.K2r разд.1 сумма стл.1-30 стр.20</t>
  </si>
  <si>
    <t>Ф.K2r разд.1 стл.31 стр.21=Ф.K2r разд.1 сумма стл.1-30 стр.21</t>
  </si>
  <si>
    <t>Ф.K2r разд.1 стл.31 стр.22=Ф.K2r разд.1 сумма стл.1-30 стр.22</t>
  </si>
  <si>
    <t>Ф.K2r разд.1 стл.31 стр.23=Ф.K2r разд.1 сумма стл.1-30 стр.23</t>
  </si>
  <si>
    <t>Окружные (флотские) военные суды</t>
  </si>
  <si>
    <t>Федеральной службе государственной статистики</t>
  </si>
  <si>
    <t>143,
 215-219 (искл. 215.1, 2, 3)</t>
  </si>
  <si>
    <t>143, 
215-219 (искл. 215.1, 2, 3)</t>
  </si>
  <si>
    <t>Другие отрасли, в т.ч. военные ведомства</t>
  </si>
  <si>
    <t>285-289, 292, 293, 292.1</t>
  </si>
  <si>
    <t>285-289, 292, 293, 291.1</t>
  </si>
  <si>
    <t>в согласованные сроки</t>
  </si>
  <si>
    <t xml:space="preserve">Утверждена приказом  Судебного департамента 
от  20.05.2009  № 97
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</si>
  <si>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</si>
  <si>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</si>
  <si>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</si>
  <si>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</si>
  <si>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</si>
  <si>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</si>
  <si>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</si>
  <si>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</si>
  <si>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</si>
  <si>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</si>
  <si>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</si>
  <si>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</si>
  <si>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</si>
  <si>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</si>
  <si>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</si>
  <si>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</si>
  <si>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</si>
  <si>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</si>
  <si>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</si>
  <si>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</si>
  <si>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</si>
  <si>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</si>
  <si>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</si>
  <si>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</si>
  <si>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</si>
  <si>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</si>
  <si>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</si>
  <si>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</si>
  <si>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</si>
  <si>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</si>
  <si>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</si>
  <si>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</si>
  <si>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</si>
  <si>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</si>
  <si>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</si>
  <si>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</si>
  <si>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</si>
  <si>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</si>
  <si>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</si>
  <si>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</si>
  <si>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</si>
  <si>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</si>
  <si>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</si>
  <si>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</si>
  <si>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</si>
  <si>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</si>
  <si>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</si>
  <si>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</si>
  <si>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</si>
  <si>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</si>
  <si>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</si>
  <si>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</si>
  <si>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</si>
  <si>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</si>
  <si>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</si>
  <si>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</si>
  <si>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</si>
  <si>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</si>
  <si>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</si>
  <si>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</si>
  <si>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</si>
  <si>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</si>
  <si>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</si>
  <si>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</si>
  <si>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</si>
  <si>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</si>
  <si>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</si>
  <si>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</si>
  <si>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</si>
  <si>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</si>
  <si>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</si>
  <si>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</si>
  <si>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</si>
  <si>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</si>
  <si>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</si>
  <si>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</si>
  <si>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</si>
  <si>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</si>
  <si>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</si>
  <si>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</si>
  <si>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</si>
  <si>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</si>
  <si>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</si>
  <si>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</si>
  <si>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Текущая дата печати:</t>
  </si>
  <si>
    <t>Код:</t>
  </si>
  <si>
    <t>Саляхов Д.З.</t>
  </si>
  <si>
    <t>Должностное лицо, 
ответственное за составление отчета</t>
  </si>
  <si>
    <t xml:space="preserve">ведущий  специалист </t>
  </si>
  <si>
    <t>должность</t>
  </si>
  <si>
    <t xml:space="preserve">          Идиятуллина Э.Ш.</t>
  </si>
  <si>
    <t>(843)221-65-52</t>
  </si>
  <si>
    <t>августа</t>
  </si>
  <si>
    <t>2010 г.</t>
  </si>
  <si>
    <t>Сводный по региону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</si>
</sst>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30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9"/>
      <color indexed="8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4" fillId="0" borderId="0" xfId="0" applyFont="1" applyFill="1" applyAlignment="1" applyProtection="1">
      <alignment shrinkToFit="1"/>
      <protection/>
    </xf>
    <xf numFmtId="0" fontId="22" fillId="0" borderId="0" xfId="0" applyFont="1" applyAlignment="1" applyProtection="1">
      <alignment/>
      <protection locked="0"/>
    </xf>
    <xf numFmtId="0" fontId="7" fillId="0" borderId="0" xfId="19" applyFont="1">
      <alignment/>
      <protection/>
    </xf>
    <xf numFmtId="0" fontId="23" fillId="0" borderId="10" xfId="19" applyFont="1" applyBorder="1" applyAlignment="1">
      <alignment horizontal="center" vertical="center" wrapText="1"/>
      <protection/>
    </xf>
    <xf numFmtId="0" fontId="23" fillId="0" borderId="10" xfId="19" applyFont="1" applyBorder="1" applyAlignment="1">
      <alignment horizontal="center" vertical="center" textRotation="90" wrapText="1"/>
      <protection/>
    </xf>
    <xf numFmtId="0" fontId="23" fillId="0" borderId="11" xfId="19" applyFont="1" applyBorder="1" applyAlignment="1">
      <alignment horizontal="center" vertical="center" textRotation="90" wrapText="1"/>
      <protection/>
    </xf>
    <xf numFmtId="0" fontId="23" fillId="0" borderId="12" xfId="19" applyFont="1" applyBorder="1" applyAlignment="1">
      <alignment horizontal="center" vertical="center" textRotation="90" wrapText="1"/>
      <protection/>
    </xf>
    <xf numFmtId="0" fontId="7" fillId="0" borderId="0" xfId="19" applyFont="1" applyAlignment="1">
      <alignment wrapText="1"/>
      <protection/>
    </xf>
    <xf numFmtId="0" fontId="23" fillId="0" borderId="10" xfId="19" applyFont="1" applyBorder="1" applyAlignment="1">
      <alignment horizontal="center" vertical="top" wrapText="1"/>
      <protection/>
    </xf>
    <xf numFmtId="0" fontId="24" fillId="0" borderId="10" xfId="19" applyFont="1" applyBorder="1" applyAlignment="1">
      <alignment textRotation="90" wrapText="1"/>
      <protection/>
    </xf>
    <xf numFmtId="0" fontId="23" fillId="0" borderId="13" xfId="19" applyFont="1" applyBorder="1" applyAlignment="1">
      <alignment horizontal="center" vertical="top" wrapText="1"/>
      <protection/>
    </xf>
    <xf numFmtId="0" fontId="25" fillId="0" borderId="10" xfId="19" applyFont="1" applyBorder="1" applyAlignment="1">
      <alignment horizontal="left" vertical="top" wrapText="1"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0" xfId="19" applyFont="1" applyAlignment="1">
      <alignment/>
      <protection/>
    </xf>
    <xf numFmtId="0" fontId="25" fillId="0" borderId="13" xfId="19" applyFont="1" applyBorder="1" applyAlignment="1">
      <alignment horizontal="center" vertical="top" wrapText="1"/>
      <protection/>
    </xf>
    <xf numFmtId="0" fontId="25" fillId="0" borderId="10" xfId="19" applyFont="1" applyBorder="1" applyAlignment="1">
      <alignment horizontal="center" vertical="top" wrapText="1"/>
      <protection/>
    </xf>
    <xf numFmtId="0" fontId="26" fillId="0" borderId="13" xfId="19" applyFont="1" applyBorder="1" applyAlignment="1">
      <alignment vertical="top" wrapText="1"/>
      <protection/>
    </xf>
    <xf numFmtId="0" fontId="7" fillId="0" borderId="0" xfId="19" applyFont="1" applyAlignment="1">
      <alignment vertical="top"/>
      <protection/>
    </xf>
    <xf numFmtId="0" fontId="18" fillId="0" borderId="14" xfId="0" applyNumberFormat="1" applyAlignment="1">
      <alignment/>
    </xf>
    <xf numFmtId="1" fontId="27" fillId="0" borderId="14" xfId="0" applyNumberFormat="1" applyAlignment="1">
      <alignment horizontal="center"/>
    </xf>
    <xf numFmtId="0" fontId="8" fillId="0" borderId="15" xfId="0" applyNumberFormat="1" applyAlignment="1">
      <alignment horizontal="center" vertical="center" wrapText="1"/>
    </xf>
    <xf numFmtId="0" fontId="28" fillId="0" borderId="10" xfId="19" applyFont="1" applyBorder="1" applyAlignment="1">
      <alignment horizontal="center" vertical="top" wrapText="1"/>
      <protection/>
    </xf>
    <xf numFmtId="0" fontId="8" fillId="0" borderId="15" xfId="0" applyNumberFormat="1" applyAlignment="1">
      <alignment horizontal="center" vertical="center"/>
    </xf>
    <xf numFmtId="0" fontId="0" fillId="0" borderId="14" xfId="0" applyNumberFormat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13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30" xfId="18" applyFont="1" applyBorder="1" applyAlignment="1" applyProtection="1">
      <alignment horizontal="center" vertical="center" wrapText="1"/>
      <protection locked="0"/>
    </xf>
    <xf numFmtId="0" fontId="2" fillId="0" borderId="31" xfId="18" applyFont="1" applyBorder="1" applyAlignment="1" applyProtection="1">
      <alignment horizontal="center" vertical="center" wrapText="1"/>
      <protection locked="0"/>
    </xf>
    <xf numFmtId="0" fontId="2" fillId="0" borderId="32" xfId="18" applyFont="1" applyBorder="1" applyAlignment="1" applyProtection="1">
      <alignment horizontal="center" vertical="center" wrapText="1"/>
      <protection locked="0"/>
    </xf>
    <xf numFmtId="0" fontId="2" fillId="0" borderId="6" xfId="18" applyFont="1" applyBorder="1" applyAlignment="1" applyProtection="1">
      <alignment horizontal="center" vertical="center" wrapText="1"/>
      <protection locked="0"/>
    </xf>
    <xf numFmtId="0" fontId="2" fillId="0" borderId="0" xfId="18" applyFont="1" applyBorder="1" applyAlignment="1" applyProtection="1">
      <alignment horizontal="center" vertical="center" wrapText="1"/>
      <protection locked="0"/>
    </xf>
    <xf numFmtId="0" fontId="2" fillId="0" borderId="33" xfId="18" applyFont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9" xfId="1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18" applyFont="1" applyFill="1" applyBorder="1" applyAlignment="1" applyProtection="1">
      <alignment horizontal="center" vertical="center" wrapText="1"/>
      <protection locked="0"/>
    </xf>
    <xf numFmtId="0" fontId="6" fillId="0" borderId="9" xfId="18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20" fillId="0" borderId="9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2" fillId="0" borderId="0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7" fillId="0" borderId="10" xfId="19" applyFont="1" applyBorder="1">
      <alignment/>
      <protection/>
    </xf>
    <xf numFmtId="0" fontId="9" fillId="0" borderId="37" xfId="20" applyFont="1" applyFill="1" applyBorder="1" applyAlignment="1">
      <alignment horizontal="left"/>
      <protection/>
    </xf>
    <xf numFmtId="0" fontId="9" fillId="0" borderId="35" xfId="20" applyFont="1" applyFill="1" applyBorder="1">
      <alignment/>
      <protection/>
    </xf>
    <xf numFmtId="0" fontId="9" fillId="0" borderId="38" xfId="20" applyFont="1" applyFill="1" applyBorder="1" applyAlignment="1">
      <alignment/>
      <protection/>
    </xf>
    <xf numFmtId="0" fontId="8" fillId="0" borderId="38" xfId="0" applyFont="1" applyBorder="1" applyAlignment="1">
      <alignment/>
    </xf>
    <xf numFmtId="0" fontId="9" fillId="0" borderId="38" xfId="20" applyFont="1" applyFill="1" applyBorder="1" applyAlignment="1">
      <alignment horizontal="left"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3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35" xfId="20" applyFont="1" applyFill="1" applyBorder="1" applyAlignment="1">
      <alignment horizontal="center" vertical="top"/>
      <protection/>
    </xf>
    <xf numFmtId="0" fontId="9" fillId="0" borderId="11" xfId="20" applyFont="1" applyFill="1" applyBorder="1" applyAlignment="1">
      <alignment horizontal="center" vertical="top"/>
      <protection/>
    </xf>
    <xf numFmtId="0" fontId="9" fillId="0" borderId="39" xfId="20" applyFont="1" applyFill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9" fillId="0" borderId="0" xfId="20" applyFont="1" applyFill="1" applyBorder="1" applyAlignment="1">
      <alignment horizontal="left" wrapText="1"/>
      <protection/>
    </xf>
    <xf numFmtId="0" fontId="9" fillId="0" borderId="28" xfId="20" applyFont="1" applyFill="1" applyBorder="1" applyAlignment="1">
      <alignment horizontal="center"/>
      <protection/>
    </xf>
    <xf numFmtId="0" fontId="9" fillId="0" borderId="13" xfId="20" applyFont="1" applyFill="1" applyBorder="1" applyAlignment="1">
      <alignment horizontal="center"/>
      <protection/>
    </xf>
    <xf numFmtId="0" fontId="8" fillId="0" borderId="39" xfId="0" applyFont="1" applyBorder="1" applyAlignment="1">
      <alignment horizontal="left"/>
    </xf>
    <xf numFmtId="0" fontId="9" fillId="0" borderId="0" xfId="20" applyFont="1" applyFill="1" applyBorder="1" applyAlignment="1">
      <alignment horizontal="left" vertical="top"/>
      <protection/>
    </xf>
    <xf numFmtId="0" fontId="9" fillId="0" borderId="40" xfId="20" applyFont="1" applyFill="1" applyBorder="1" applyAlignment="1">
      <alignment horizontal="left" vertical="top"/>
      <protection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9" fillId="0" borderId="28" xfId="20" applyFont="1" applyFill="1" applyBorder="1" applyAlignment="1">
      <alignment horizontal="center" vertical="top"/>
      <protection/>
    </xf>
    <xf numFmtId="0" fontId="9" fillId="0" borderId="13" xfId="20" applyFont="1" applyFill="1" applyBorder="1" applyAlignment="1">
      <alignment horizontal="center" vertical="top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28" xfId="20" applyFont="1" applyFill="1" applyBorder="1" applyAlignment="1">
      <alignment/>
      <protection/>
    </xf>
    <xf numFmtId="0" fontId="9" fillId="0" borderId="40" xfId="20" applyFont="1" applyFill="1" applyBorder="1" applyAlignment="1">
      <alignment/>
      <protection/>
    </xf>
    <xf numFmtId="0" fontId="9" fillId="0" borderId="41" xfId="20" applyFont="1" applyFill="1" applyBorder="1">
      <alignment/>
      <protection/>
    </xf>
    <xf numFmtId="0" fontId="9" fillId="0" borderId="38" xfId="20" applyFont="1" applyFill="1" applyBorder="1" applyAlignment="1">
      <alignment horizontal="center" vertical="top"/>
      <protection/>
    </xf>
    <xf numFmtId="0" fontId="9" fillId="0" borderId="28" xfId="20" applyFont="1" applyFill="1" applyBorder="1">
      <alignment/>
      <protection/>
    </xf>
    <xf numFmtId="0" fontId="9" fillId="0" borderId="13" xfId="20" applyFont="1" applyFill="1" applyBorder="1" applyAlignment="1">
      <alignment/>
      <protection/>
    </xf>
    <xf numFmtId="1" fontId="29" fillId="0" borderId="13" xfId="19" applyNumberFormat="1" applyFont="1" applyBorder="1" applyAlignment="1">
      <alignment horizontal="center" wrapText="1"/>
      <protection/>
    </xf>
    <xf numFmtId="1" fontId="29" fillId="0" borderId="10" xfId="19" applyNumberFormat="1" applyFont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vertical="center" textRotation="90" wrapText="1"/>
      <protection/>
    </xf>
    <xf numFmtId="0" fontId="23" fillId="3" borderId="10" xfId="19" applyFont="1" applyFill="1" applyBorder="1" applyAlignment="1">
      <alignment horizontal="center" vertical="top" wrapText="1"/>
      <protection/>
    </xf>
    <xf numFmtId="1" fontId="29" fillId="3" borderId="13" xfId="19" applyNumberFormat="1" applyFont="1" applyFill="1" applyBorder="1" applyAlignment="1">
      <alignment horizontal="center" wrapText="1"/>
      <protection/>
    </xf>
    <xf numFmtId="1" fontId="29" fillId="3" borderId="10" xfId="19" applyNumberFormat="1" applyFont="1" applyFill="1" applyBorder="1" applyAlignment="1">
      <alignment horizont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2_Шаблон ф.11-a_2005" xfId="19"/>
    <cellStyle name="Обычный_Шаблон формы №8_200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>
          <a:off x="17183100" y="1528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2023110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7" name="Line 7"/>
        <xdr:cNvSpPr>
          <a:spLocks/>
        </xdr:cNvSpPr>
      </xdr:nvSpPr>
      <xdr:spPr>
        <a:xfrm>
          <a:off x="17916525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8" name="Line 8"/>
        <xdr:cNvSpPr>
          <a:spLocks/>
        </xdr:cNvSpPr>
      </xdr:nvSpPr>
      <xdr:spPr>
        <a:xfrm>
          <a:off x="17183100" y="1528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2023110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7916525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2" name="Line 12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39</xdr:row>
      <xdr:rowOff>0</xdr:rowOff>
    </xdr:from>
    <xdr:to>
      <xdr:col>28</xdr:col>
      <xdr:colOff>523875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18507075" y="16373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7183100" y="1528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2023110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7916525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7183100" y="1528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2023110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39</xdr:row>
      <xdr:rowOff>9525</xdr:rowOff>
    </xdr:from>
    <xdr:to>
      <xdr:col>27</xdr:col>
      <xdr:colOff>542925</xdr:colOff>
      <xdr:row>39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7916525" y="16383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tabSelected="1" zoomScaleSheetLayoutView="100" workbookViewId="0" topLeftCell="A1">
      <selection activeCell="P19" sqref="P19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35" t="str">
        <f>"k2r-"&amp;VLOOKUP(G6,Коды_отчетных_периодов,2,FALSE)&amp;"-"&amp;I6&amp;"-"&amp;VLOOKUP(D19,Коды_судов,2,FALSE)</f>
        <v>k2r-h-2010-142</v>
      </c>
      <c r="B1" s="3"/>
    </row>
    <row r="2" spans="4:13" ht="13.5" customHeight="1" thickBot="1">
      <c r="D2" s="87" t="s">
        <v>0</v>
      </c>
      <c r="E2" s="88"/>
      <c r="F2" s="88"/>
      <c r="G2" s="88"/>
      <c r="H2" s="88"/>
      <c r="I2" s="88"/>
      <c r="J2" s="88"/>
      <c r="K2" s="88"/>
      <c r="L2" s="89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90" t="s">
        <v>91</v>
      </c>
      <c r="E4" s="91"/>
      <c r="F4" s="91"/>
      <c r="G4" s="91"/>
      <c r="H4" s="91"/>
      <c r="I4" s="91"/>
      <c r="J4" s="91"/>
      <c r="K4" s="91"/>
      <c r="L4" s="92"/>
      <c r="M4" s="5"/>
    </row>
    <row r="5" spans="4:13" ht="12.75">
      <c r="D5" s="93"/>
      <c r="E5" s="94"/>
      <c r="F5" s="94"/>
      <c r="G5" s="94"/>
      <c r="H5" s="94"/>
      <c r="I5" s="94"/>
      <c r="J5" s="94"/>
      <c r="K5" s="94"/>
      <c r="L5" s="95"/>
      <c r="M5" s="5"/>
    </row>
    <row r="6" spans="4:14" ht="13.5" thickBot="1">
      <c r="D6" s="8"/>
      <c r="E6" s="9"/>
      <c r="F6" s="10" t="s">
        <v>1</v>
      </c>
      <c r="G6" s="11">
        <v>6</v>
      </c>
      <c r="H6" s="12" t="s">
        <v>2</v>
      </c>
      <c r="I6" s="11">
        <v>2010</v>
      </c>
      <c r="J6" s="13" t="s">
        <v>3</v>
      </c>
      <c r="K6" s="9"/>
      <c r="L6" s="14"/>
      <c r="M6" s="78" t="str">
        <f>IF(COUNTIF('ФЛК (обязательный)'!A2:A24,"Неверно!")&gt;0,"Ошибки ФЛК!"," ")</f>
        <v> </v>
      </c>
      <c r="N6" s="79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48.75" customHeight="1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96" t="s">
        <v>4</v>
      </c>
      <c r="B9" s="96"/>
      <c r="C9" s="96"/>
      <c r="D9" s="96" t="s">
        <v>5</v>
      </c>
      <c r="E9" s="96"/>
      <c r="F9" s="96"/>
      <c r="G9" s="96" t="s">
        <v>6</v>
      </c>
      <c r="H9" s="96"/>
      <c r="I9" s="16"/>
      <c r="J9" s="17"/>
      <c r="K9" s="80" t="s">
        <v>25</v>
      </c>
      <c r="L9" s="81"/>
      <c r="M9" s="81"/>
      <c r="N9" s="82"/>
      <c r="O9" s="18"/>
    </row>
    <row r="10" spans="1:14" ht="13.5" customHeight="1" thickBot="1">
      <c r="A10" s="83" t="s">
        <v>8</v>
      </c>
      <c r="B10" s="83"/>
      <c r="C10" s="83"/>
      <c r="D10" s="83"/>
      <c r="E10" s="83"/>
      <c r="F10" s="83"/>
      <c r="G10" s="83"/>
      <c r="H10" s="83"/>
      <c r="I10" s="19"/>
      <c r="J10" s="17"/>
      <c r="K10" s="84" t="s">
        <v>7</v>
      </c>
      <c r="L10" s="85"/>
      <c r="M10" s="85"/>
      <c r="N10" s="86"/>
    </row>
    <row r="11" spans="1:14" ht="13.5" customHeight="1" thickBot="1">
      <c r="A11" s="103" t="s">
        <v>9</v>
      </c>
      <c r="B11" s="104"/>
      <c r="C11" s="105"/>
      <c r="D11" s="83" t="s">
        <v>10</v>
      </c>
      <c r="E11" s="83"/>
      <c r="F11" s="83"/>
      <c r="G11" s="97" t="s">
        <v>23</v>
      </c>
      <c r="H11" s="97"/>
      <c r="I11" s="19"/>
      <c r="J11" s="17"/>
      <c r="K11" s="103" t="s">
        <v>128</v>
      </c>
      <c r="L11" s="104"/>
      <c r="M11" s="104"/>
      <c r="N11" s="105"/>
    </row>
    <row r="12" spans="1:14" ht="21.75" customHeight="1" thickBot="1">
      <c r="A12" s="106"/>
      <c r="B12" s="77"/>
      <c r="C12" s="75"/>
      <c r="D12" s="83"/>
      <c r="E12" s="83"/>
      <c r="F12" s="83"/>
      <c r="G12" s="97"/>
      <c r="H12" s="97"/>
      <c r="I12" s="19"/>
      <c r="J12" s="17"/>
      <c r="K12" s="128"/>
      <c r="L12" s="129"/>
      <c r="M12" s="129"/>
      <c r="N12" s="130"/>
    </row>
    <row r="13" spans="1:14" ht="13.5" thickBot="1">
      <c r="A13" s="76" t="s">
        <v>120</v>
      </c>
      <c r="B13" s="107"/>
      <c r="C13" s="108"/>
      <c r="D13" s="83"/>
      <c r="E13" s="83"/>
      <c r="F13" s="83"/>
      <c r="G13" s="97"/>
      <c r="H13" s="97"/>
      <c r="I13" s="19"/>
      <c r="J13" s="17"/>
      <c r="K13" s="128"/>
      <c r="L13" s="129"/>
      <c r="M13" s="129"/>
      <c r="N13" s="130"/>
    </row>
    <row r="14" spans="1:14" ht="13.5" thickBot="1">
      <c r="A14" s="109"/>
      <c r="B14" s="110"/>
      <c r="C14" s="111"/>
      <c r="D14" s="83"/>
      <c r="E14" s="83"/>
      <c r="F14" s="83"/>
      <c r="G14" s="97"/>
      <c r="H14" s="97"/>
      <c r="I14" s="19"/>
      <c r="J14" s="17"/>
      <c r="K14" s="128"/>
      <c r="L14" s="129"/>
      <c r="M14" s="129"/>
      <c r="N14" s="130"/>
    </row>
    <row r="15" spans="1:14" ht="13.5" customHeight="1" thickBot="1">
      <c r="A15" s="83" t="s">
        <v>11</v>
      </c>
      <c r="B15" s="83"/>
      <c r="C15" s="83"/>
      <c r="D15" s="98" t="s">
        <v>12</v>
      </c>
      <c r="E15" s="99"/>
      <c r="F15" s="100"/>
      <c r="G15" s="101" t="s">
        <v>24</v>
      </c>
      <c r="H15" s="102"/>
      <c r="I15" s="19"/>
      <c r="J15" s="17"/>
      <c r="K15" s="128"/>
      <c r="L15" s="129"/>
      <c r="M15" s="129"/>
      <c r="N15" s="130"/>
    </row>
    <row r="16" spans="1:14" ht="13.5" customHeight="1" thickBot="1">
      <c r="A16" s="83"/>
      <c r="B16" s="83"/>
      <c r="C16" s="83"/>
      <c r="D16" s="98" t="s">
        <v>121</v>
      </c>
      <c r="E16" s="99"/>
      <c r="F16" s="100"/>
      <c r="G16" s="101" t="s">
        <v>127</v>
      </c>
      <c r="H16" s="102"/>
      <c r="I16" s="19"/>
      <c r="J16" s="17"/>
      <c r="K16" s="109"/>
      <c r="L16" s="110"/>
      <c r="M16" s="110"/>
      <c r="N16" s="111"/>
    </row>
    <row r="17" spans="1:10" ht="13.5" thickBot="1">
      <c r="A17" s="83"/>
      <c r="B17" s="83"/>
      <c r="C17" s="83"/>
      <c r="D17" s="98"/>
      <c r="E17" s="99"/>
      <c r="F17" s="100"/>
      <c r="G17" s="101"/>
      <c r="H17" s="102"/>
      <c r="I17" s="19"/>
      <c r="J17" s="17"/>
    </row>
    <row r="18" spans="1:15" ht="54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1"/>
      <c r="K18" s="22"/>
      <c r="L18" s="22"/>
      <c r="M18" s="22"/>
      <c r="N18" s="22"/>
      <c r="O18" s="7"/>
    </row>
    <row r="19" spans="1:14" ht="24" customHeight="1" thickBot="1">
      <c r="A19" s="115" t="s">
        <v>13</v>
      </c>
      <c r="B19" s="116"/>
      <c r="C19" s="117"/>
      <c r="D19" s="125" t="s">
        <v>142</v>
      </c>
      <c r="E19" s="126"/>
      <c r="F19" s="126"/>
      <c r="G19" s="126"/>
      <c r="H19" s="126"/>
      <c r="I19" s="126"/>
      <c r="J19" s="126"/>
      <c r="K19" s="127"/>
      <c r="L19" s="17"/>
      <c r="M19" s="21"/>
      <c r="N19" s="17"/>
    </row>
    <row r="20" spans="1:14" ht="13.5" thickBot="1">
      <c r="A20" s="118" t="s">
        <v>17</v>
      </c>
      <c r="B20" s="119"/>
      <c r="C20" s="120"/>
      <c r="D20" s="121"/>
      <c r="E20" s="121"/>
      <c r="F20" s="121"/>
      <c r="G20" s="121"/>
      <c r="H20" s="121"/>
      <c r="I20" s="121"/>
      <c r="J20" s="121"/>
      <c r="K20" s="122"/>
      <c r="L20" s="17"/>
      <c r="M20" s="17"/>
      <c r="N20" s="17"/>
    </row>
    <row r="21" spans="1:14" ht="13.5" thickBot="1">
      <c r="A21" s="23"/>
      <c r="B21" s="24"/>
      <c r="C21" s="24"/>
      <c r="D21" s="123"/>
      <c r="E21" s="123"/>
      <c r="F21" s="123"/>
      <c r="G21" s="123"/>
      <c r="H21" s="123"/>
      <c r="I21" s="123"/>
      <c r="J21" s="123"/>
      <c r="K21" s="124"/>
      <c r="L21" s="17"/>
      <c r="N21" s="17"/>
    </row>
    <row r="22" spans="1:14" ht="13.5" thickBot="1">
      <c r="A22" s="138" t="s">
        <v>14</v>
      </c>
      <c r="B22" s="139"/>
      <c r="C22" s="139"/>
      <c r="D22" s="139"/>
      <c r="E22" s="140"/>
      <c r="F22" s="138" t="s">
        <v>15</v>
      </c>
      <c r="G22" s="139"/>
      <c r="H22" s="139"/>
      <c r="I22" s="139"/>
      <c r="J22" s="139"/>
      <c r="K22" s="140"/>
      <c r="L22" s="17"/>
      <c r="N22" s="17"/>
    </row>
    <row r="23" spans="1:14" ht="13.5" thickBot="1">
      <c r="A23" s="112">
        <v>1</v>
      </c>
      <c r="B23" s="113"/>
      <c r="C23" s="113"/>
      <c r="D23" s="113"/>
      <c r="E23" s="114"/>
      <c r="F23" s="112">
        <v>2</v>
      </c>
      <c r="G23" s="113"/>
      <c r="H23" s="113"/>
      <c r="I23" s="113"/>
      <c r="J23" s="113"/>
      <c r="K23" s="114"/>
      <c r="L23" s="17"/>
      <c r="M23" s="17"/>
      <c r="N23" s="17"/>
    </row>
    <row r="24" spans="1:14" ht="13.5" thickBot="1">
      <c r="A24" s="137"/>
      <c r="B24" s="137"/>
      <c r="C24" s="137"/>
      <c r="D24" s="137"/>
      <c r="E24" s="137"/>
      <c r="F24" s="137"/>
      <c r="G24" s="137"/>
      <c r="H24" s="138"/>
      <c r="I24" s="139"/>
      <c r="J24" s="139"/>
      <c r="K24" s="140"/>
      <c r="L24" s="17"/>
      <c r="N24" s="17"/>
    </row>
    <row r="25" spans="1:14" ht="13.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7"/>
      <c r="N25" s="17"/>
    </row>
    <row r="26" spans="1:14" ht="13.5" thickBot="1">
      <c r="A26" s="131" t="s">
        <v>16</v>
      </c>
      <c r="B26" s="132"/>
      <c r="C26" s="133"/>
      <c r="D26" s="29"/>
      <c r="E26" s="30"/>
      <c r="F26" s="30"/>
      <c r="G26" s="30"/>
      <c r="H26" s="30"/>
      <c r="I26" s="30"/>
      <c r="J26" s="30"/>
      <c r="K26" s="31"/>
      <c r="L26" s="17"/>
      <c r="N26" s="17"/>
    </row>
    <row r="27" spans="1:14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7" t="s">
        <v>213</v>
      </c>
      <c r="M27" s="20"/>
      <c r="N27" s="74">
        <f ca="1">TODAY()</f>
        <v>40399</v>
      </c>
    </row>
    <row r="28" spans="1:14" ht="19.5" thickBot="1">
      <c r="A28" s="134" t="s">
        <v>17</v>
      </c>
      <c r="B28" s="135"/>
      <c r="C28" s="136"/>
      <c r="D28" s="32"/>
      <c r="E28" s="33"/>
      <c r="F28" s="33"/>
      <c r="G28" s="33"/>
      <c r="H28" s="33"/>
      <c r="I28" s="33"/>
      <c r="J28" s="33"/>
      <c r="K28" s="34"/>
      <c r="L28" s="17" t="s">
        <v>214</v>
      </c>
      <c r="M28" s="17"/>
      <c r="N28" s="36">
        <f>IF(D19=0," ",VLOOKUP(D19,Коды_судов,2,0))</f>
        <v>142</v>
      </c>
    </row>
  </sheetData>
  <sheetProtection/>
  <mergeCells count="35">
    <mergeCell ref="K11:N16"/>
    <mergeCell ref="A26:C26"/>
    <mergeCell ref="A28:C28"/>
    <mergeCell ref="A24:C24"/>
    <mergeCell ref="D24:E24"/>
    <mergeCell ref="F24:G24"/>
    <mergeCell ref="H24:K24"/>
    <mergeCell ref="A22:E22"/>
    <mergeCell ref="F22:K22"/>
    <mergeCell ref="A23:E23"/>
    <mergeCell ref="F23:K23"/>
    <mergeCell ref="A19:C19"/>
    <mergeCell ref="A20:C20"/>
    <mergeCell ref="D20:K20"/>
    <mergeCell ref="D21:K21"/>
    <mergeCell ref="D19:K1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D2:L2"/>
    <mergeCell ref="D4:L5"/>
    <mergeCell ref="A9:C9"/>
    <mergeCell ref="D9:F9"/>
    <mergeCell ref="G9:H9"/>
    <mergeCell ref="M6:N6"/>
    <mergeCell ref="K9:N9"/>
    <mergeCell ref="A10:F10"/>
    <mergeCell ref="G10:H10"/>
    <mergeCell ref="K10:N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I43"/>
  <sheetViews>
    <sheetView showZeros="0" zoomScale="75" zoomScaleNormal="75" zoomScaleSheetLayoutView="5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15" sqref="R15"/>
    </sheetView>
  </sheetViews>
  <sheetFormatPr defaultColWidth="9.140625" defaultRowHeight="12.75"/>
  <cols>
    <col min="1" max="1" width="26.140625" style="37" customWidth="1"/>
    <col min="2" max="2" width="13.8515625" style="37" customWidth="1"/>
    <col min="3" max="3" width="5.00390625" style="37" customWidth="1"/>
    <col min="4" max="9" width="9.140625" style="37" customWidth="1"/>
    <col min="10" max="10" width="10.00390625" style="37" customWidth="1"/>
    <col min="11" max="24" width="9.140625" style="37" customWidth="1"/>
    <col min="25" max="25" width="10.7109375" style="37" customWidth="1"/>
    <col min="26" max="32" width="9.140625" style="37" customWidth="1"/>
    <col min="33" max="33" width="11.421875" style="37" customWidth="1"/>
    <col min="34" max="34" width="12.00390625" style="37" customWidth="1"/>
    <col min="35" max="16384" width="9.140625" style="37" customWidth="1"/>
  </cols>
  <sheetData>
    <row r="1" spans="32:34" ht="18.75">
      <c r="AF1" s="141"/>
      <c r="AG1" s="141"/>
      <c r="AH1" s="141"/>
    </row>
    <row r="2" spans="1:18" ht="12.75">
      <c r="A2" s="142" t="s">
        <v>26</v>
      </c>
      <c r="B2" s="142"/>
      <c r="C2" s="142"/>
      <c r="D2" s="142"/>
      <c r="E2" s="142"/>
      <c r="F2" s="142"/>
      <c r="G2" s="142"/>
      <c r="I2" s="143" t="str">
        <f>IF('Титул ф.11-а'!D19=0," ",'Титул ф.11-а'!D19)</f>
        <v>УСД в Республике Татарстан</v>
      </c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2.75">
      <c r="A3" s="142" t="s">
        <v>27</v>
      </c>
      <c r="B3" s="142"/>
      <c r="C3" s="142"/>
      <c r="D3" s="142"/>
      <c r="E3" s="142"/>
      <c r="F3" s="142"/>
      <c r="G3" s="142"/>
      <c r="I3" s="143" t="s">
        <v>223</v>
      </c>
      <c r="J3" s="143"/>
      <c r="K3" s="143"/>
      <c r="L3" s="143"/>
      <c r="M3" s="143"/>
      <c r="N3" s="143"/>
      <c r="O3" s="143"/>
      <c r="P3" s="143"/>
      <c r="Q3" s="143"/>
      <c r="R3" s="143"/>
    </row>
    <row r="4" spans="1:18" ht="12.75">
      <c r="A4" s="142" t="s">
        <v>28</v>
      </c>
      <c r="B4" s="142"/>
      <c r="C4" s="142"/>
      <c r="D4" s="142"/>
      <c r="E4" s="142"/>
      <c r="F4" s="142"/>
      <c r="G4" s="142"/>
      <c r="I4" s="143" t="s">
        <v>223</v>
      </c>
      <c r="J4" s="143"/>
      <c r="K4" s="143"/>
      <c r="L4" s="143"/>
      <c r="M4" s="143"/>
      <c r="N4" s="143"/>
      <c r="O4" s="143"/>
      <c r="P4" s="143"/>
      <c r="Q4" s="143"/>
      <c r="R4" s="143"/>
    </row>
    <row r="5" ht="33" customHeight="1"/>
    <row r="6" spans="1:35" s="42" customFormat="1" ht="189" customHeight="1">
      <c r="A6" s="38" t="s">
        <v>29</v>
      </c>
      <c r="B6" s="39" t="s">
        <v>30</v>
      </c>
      <c r="C6" s="40" t="s">
        <v>31</v>
      </c>
      <c r="D6" s="41" t="s">
        <v>32</v>
      </c>
      <c r="E6" s="40" t="s">
        <v>33</v>
      </c>
      <c r="F6" s="40" t="s">
        <v>34</v>
      </c>
      <c r="G6" s="40" t="s">
        <v>35</v>
      </c>
      <c r="H6" s="40" t="s">
        <v>36</v>
      </c>
      <c r="I6" s="40" t="s">
        <v>37</v>
      </c>
      <c r="J6" s="40" t="s">
        <v>38</v>
      </c>
      <c r="K6" s="40" t="s">
        <v>39</v>
      </c>
      <c r="L6" s="40" t="s">
        <v>40</v>
      </c>
      <c r="M6" s="40" t="s">
        <v>41</v>
      </c>
      <c r="N6" s="40" t="s">
        <v>42</v>
      </c>
      <c r="O6" s="40" t="s">
        <v>43</v>
      </c>
      <c r="P6" s="40" t="s">
        <v>44</v>
      </c>
      <c r="Q6" s="40" t="s">
        <v>45</v>
      </c>
      <c r="R6" s="40" t="s">
        <v>46</v>
      </c>
      <c r="S6" s="40" t="s">
        <v>47</v>
      </c>
      <c r="T6" s="40" t="s">
        <v>48</v>
      </c>
      <c r="U6" s="40" t="s">
        <v>49</v>
      </c>
      <c r="V6" s="40" t="s">
        <v>50</v>
      </c>
      <c r="W6" s="40" t="s">
        <v>51</v>
      </c>
      <c r="X6" s="40" t="s">
        <v>52</v>
      </c>
      <c r="Y6" s="40" t="s">
        <v>53</v>
      </c>
      <c r="Z6" s="40" t="s">
        <v>54</v>
      </c>
      <c r="AA6" s="40" t="s">
        <v>55</v>
      </c>
      <c r="AB6" s="40" t="s">
        <v>56</v>
      </c>
      <c r="AC6" s="40" t="s">
        <v>57</v>
      </c>
      <c r="AD6" s="40" t="s">
        <v>58</v>
      </c>
      <c r="AE6" s="40" t="s">
        <v>59</v>
      </c>
      <c r="AF6" s="40" t="s">
        <v>124</v>
      </c>
      <c r="AG6" s="40" t="s">
        <v>60</v>
      </c>
      <c r="AH6" s="175" t="s">
        <v>61</v>
      </c>
      <c r="AI6" s="41" t="s">
        <v>62</v>
      </c>
    </row>
    <row r="7" spans="1:35" ht="12.75">
      <c r="A7" s="43" t="s">
        <v>63</v>
      </c>
      <c r="B7" s="43" t="s">
        <v>64</v>
      </c>
      <c r="C7" s="44"/>
      <c r="D7" s="45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  <c r="AE7" s="43">
        <v>28</v>
      </c>
      <c r="AF7" s="43">
        <v>29</v>
      </c>
      <c r="AG7" s="43">
        <v>30</v>
      </c>
      <c r="AH7" s="176">
        <v>31</v>
      </c>
      <c r="AI7" s="45">
        <v>32</v>
      </c>
    </row>
    <row r="8" spans="1:35" ht="16.5" customHeight="1">
      <c r="A8" s="46" t="s">
        <v>65</v>
      </c>
      <c r="B8" s="50" t="s">
        <v>66</v>
      </c>
      <c r="C8" s="45">
        <v>1</v>
      </c>
      <c r="D8" s="173">
        <v>34</v>
      </c>
      <c r="E8" s="173">
        <v>31</v>
      </c>
      <c r="F8" s="173">
        <v>0</v>
      </c>
      <c r="G8" s="173">
        <v>10</v>
      </c>
      <c r="H8" s="173">
        <v>26</v>
      </c>
      <c r="I8" s="173">
        <v>102</v>
      </c>
      <c r="J8" s="173">
        <v>113</v>
      </c>
      <c r="K8" s="173">
        <v>27</v>
      </c>
      <c r="L8" s="173">
        <v>1</v>
      </c>
      <c r="M8" s="173">
        <v>24</v>
      </c>
      <c r="N8" s="173">
        <v>0</v>
      </c>
      <c r="O8" s="173">
        <v>0</v>
      </c>
      <c r="P8" s="173">
        <v>1</v>
      </c>
      <c r="Q8" s="173">
        <v>6</v>
      </c>
      <c r="R8" s="173">
        <v>25</v>
      </c>
      <c r="S8" s="173">
        <v>4</v>
      </c>
      <c r="T8" s="173">
        <v>2</v>
      </c>
      <c r="U8" s="173">
        <v>238</v>
      </c>
      <c r="V8" s="173">
        <v>4</v>
      </c>
      <c r="W8" s="173">
        <v>47</v>
      </c>
      <c r="X8" s="173">
        <v>3</v>
      </c>
      <c r="Y8" s="173">
        <v>463</v>
      </c>
      <c r="Z8" s="173">
        <v>43</v>
      </c>
      <c r="AA8" s="173">
        <v>3</v>
      </c>
      <c r="AB8" s="173">
        <v>9</v>
      </c>
      <c r="AC8" s="173">
        <v>1</v>
      </c>
      <c r="AD8" s="173">
        <v>1</v>
      </c>
      <c r="AE8" s="173">
        <v>0</v>
      </c>
      <c r="AF8" s="173">
        <v>694</v>
      </c>
      <c r="AG8" s="173">
        <v>3590</v>
      </c>
      <c r="AH8" s="177">
        <v>5502</v>
      </c>
      <c r="AI8" s="173">
        <v>39</v>
      </c>
    </row>
    <row r="9" spans="1:35" ht="48.75" customHeight="1">
      <c r="A9" s="46" t="s">
        <v>67</v>
      </c>
      <c r="B9" s="50" t="s">
        <v>66</v>
      </c>
      <c r="C9" s="45">
        <v>2</v>
      </c>
      <c r="D9" s="173">
        <v>12</v>
      </c>
      <c r="E9" s="173">
        <v>5</v>
      </c>
      <c r="F9" s="173">
        <v>0</v>
      </c>
      <c r="G9" s="173">
        <v>2</v>
      </c>
      <c r="H9" s="173">
        <v>10</v>
      </c>
      <c r="I9" s="173">
        <v>24</v>
      </c>
      <c r="J9" s="173">
        <v>50</v>
      </c>
      <c r="K9" s="173">
        <v>7</v>
      </c>
      <c r="L9" s="173">
        <v>1</v>
      </c>
      <c r="M9" s="173">
        <v>2</v>
      </c>
      <c r="N9" s="173">
        <v>0</v>
      </c>
      <c r="O9" s="173">
        <v>0</v>
      </c>
      <c r="P9" s="173">
        <v>0</v>
      </c>
      <c r="Q9" s="173">
        <v>2</v>
      </c>
      <c r="R9" s="173">
        <v>5</v>
      </c>
      <c r="S9" s="173">
        <v>0</v>
      </c>
      <c r="T9" s="173">
        <v>0</v>
      </c>
      <c r="U9" s="173">
        <v>11</v>
      </c>
      <c r="V9" s="173">
        <v>2</v>
      </c>
      <c r="W9" s="173">
        <v>2</v>
      </c>
      <c r="X9" s="173">
        <v>1</v>
      </c>
      <c r="Y9" s="173">
        <v>71</v>
      </c>
      <c r="Z9" s="173">
        <v>6</v>
      </c>
      <c r="AA9" s="173">
        <v>1</v>
      </c>
      <c r="AB9" s="173">
        <v>8</v>
      </c>
      <c r="AC9" s="173">
        <v>1</v>
      </c>
      <c r="AD9" s="173">
        <v>0</v>
      </c>
      <c r="AE9" s="173">
        <v>0</v>
      </c>
      <c r="AF9" s="173">
        <v>48</v>
      </c>
      <c r="AG9" s="173">
        <v>0</v>
      </c>
      <c r="AH9" s="177">
        <v>271</v>
      </c>
      <c r="AI9" s="173">
        <v>3</v>
      </c>
    </row>
    <row r="10" spans="1:35" ht="20.25" customHeight="1">
      <c r="A10" s="46" t="s">
        <v>68</v>
      </c>
      <c r="B10" s="50" t="s">
        <v>66</v>
      </c>
      <c r="C10" s="45">
        <v>3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1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2</v>
      </c>
      <c r="V10" s="173">
        <v>0</v>
      </c>
      <c r="W10" s="173">
        <v>0</v>
      </c>
      <c r="X10" s="173">
        <v>0</v>
      </c>
      <c r="Y10" s="173">
        <v>0</v>
      </c>
      <c r="Z10" s="173">
        <v>2</v>
      </c>
      <c r="AA10" s="173">
        <v>1</v>
      </c>
      <c r="AB10" s="173">
        <v>3</v>
      </c>
      <c r="AC10" s="173">
        <v>1</v>
      </c>
      <c r="AD10" s="173">
        <v>0</v>
      </c>
      <c r="AE10" s="173">
        <v>0</v>
      </c>
      <c r="AF10" s="173">
        <v>0</v>
      </c>
      <c r="AG10" s="173">
        <v>0</v>
      </c>
      <c r="AH10" s="177">
        <v>10</v>
      </c>
      <c r="AI10" s="173">
        <v>0</v>
      </c>
    </row>
    <row r="11" spans="1:35" ht="19.5" customHeight="1">
      <c r="A11" s="46" t="s">
        <v>69</v>
      </c>
      <c r="B11" s="50" t="s">
        <v>66</v>
      </c>
      <c r="C11" s="45">
        <v>4</v>
      </c>
      <c r="D11" s="173">
        <v>1</v>
      </c>
      <c r="E11" s="173">
        <v>0</v>
      </c>
      <c r="F11" s="173">
        <v>0</v>
      </c>
      <c r="G11" s="173">
        <v>0</v>
      </c>
      <c r="H11" s="173">
        <v>1</v>
      </c>
      <c r="I11" s="173">
        <v>0</v>
      </c>
      <c r="J11" s="173">
        <v>2</v>
      </c>
      <c r="K11" s="173">
        <v>0</v>
      </c>
      <c r="L11" s="173">
        <v>1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2</v>
      </c>
      <c r="V11" s="173">
        <v>0</v>
      </c>
      <c r="W11" s="173">
        <v>1</v>
      </c>
      <c r="X11" s="173">
        <v>0</v>
      </c>
      <c r="Y11" s="173">
        <v>2</v>
      </c>
      <c r="Z11" s="173">
        <v>0</v>
      </c>
      <c r="AA11" s="173">
        <v>0</v>
      </c>
      <c r="AB11" s="173">
        <v>2</v>
      </c>
      <c r="AC11" s="173">
        <v>0</v>
      </c>
      <c r="AD11" s="173">
        <v>0</v>
      </c>
      <c r="AE11" s="173">
        <v>0</v>
      </c>
      <c r="AF11" s="173">
        <v>7</v>
      </c>
      <c r="AG11" s="173">
        <v>0</v>
      </c>
      <c r="AH11" s="177">
        <v>19</v>
      </c>
      <c r="AI11" s="173">
        <v>0</v>
      </c>
    </row>
    <row r="12" spans="1:35" ht="48" customHeight="1">
      <c r="A12" s="46" t="s">
        <v>70</v>
      </c>
      <c r="B12" s="50" t="s">
        <v>66</v>
      </c>
      <c r="C12" s="45">
        <v>5</v>
      </c>
      <c r="D12" s="173">
        <v>0</v>
      </c>
      <c r="E12" s="173">
        <v>2</v>
      </c>
      <c r="F12" s="173">
        <v>0</v>
      </c>
      <c r="G12" s="173">
        <v>0</v>
      </c>
      <c r="H12" s="173">
        <v>0</v>
      </c>
      <c r="I12" s="173">
        <v>0</v>
      </c>
      <c r="J12" s="173">
        <v>5</v>
      </c>
      <c r="K12" s="173">
        <v>1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5</v>
      </c>
      <c r="V12" s="173">
        <v>0</v>
      </c>
      <c r="W12" s="173">
        <v>1</v>
      </c>
      <c r="X12" s="173">
        <v>0</v>
      </c>
      <c r="Y12" s="173">
        <v>23</v>
      </c>
      <c r="Z12" s="173">
        <v>1</v>
      </c>
      <c r="AA12" s="173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4</v>
      </c>
      <c r="AG12" s="173">
        <v>0</v>
      </c>
      <c r="AH12" s="177">
        <v>42</v>
      </c>
      <c r="AI12" s="173">
        <v>2</v>
      </c>
    </row>
    <row r="13" spans="1:35" ht="18" customHeight="1">
      <c r="A13" s="46" t="s">
        <v>71</v>
      </c>
      <c r="B13" s="50">
        <v>163</v>
      </c>
      <c r="C13" s="45">
        <v>6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1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1</v>
      </c>
      <c r="Y13" s="173">
        <v>0</v>
      </c>
      <c r="Z13" s="173">
        <v>0</v>
      </c>
      <c r="AA13" s="173">
        <v>0</v>
      </c>
      <c r="AB13" s="173">
        <v>1</v>
      </c>
      <c r="AC13" s="173">
        <v>0</v>
      </c>
      <c r="AD13" s="173">
        <v>0</v>
      </c>
      <c r="AE13" s="173">
        <v>0</v>
      </c>
      <c r="AF13" s="173">
        <v>12</v>
      </c>
      <c r="AG13" s="173">
        <v>75</v>
      </c>
      <c r="AH13" s="177">
        <v>90</v>
      </c>
      <c r="AI13" s="173">
        <v>2</v>
      </c>
    </row>
    <row r="14" spans="1:35" ht="34.5" customHeight="1">
      <c r="A14" s="46" t="s">
        <v>72</v>
      </c>
      <c r="B14" s="50" t="s">
        <v>73</v>
      </c>
      <c r="C14" s="45">
        <v>7</v>
      </c>
      <c r="D14" s="173">
        <v>3</v>
      </c>
      <c r="E14" s="173">
        <v>1</v>
      </c>
      <c r="F14" s="173">
        <v>0</v>
      </c>
      <c r="G14" s="173">
        <v>1</v>
      </c>
      <c r="H14" s="173">
        <v>1</v>
      </c>
      <c r="I14" s="173">
        <v>4</v>
      </c>
      <c r="J14" s="173">
        <v>2</v>
      </c>
      <c r="K14" s="173">
        <v>60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0</v>
      </c>
      <c r="W14" s="173">
        <v>5</v>
      </c>
      <c r="X14" s="173">
        <v>0</v>
      </c>
      <c r="Y14" s="173">
        <v>5</v>
      </c>
      <c r="Z14" s="173">
        <v>0</v>
      </c>
      <c r="AA14" s="173">
        <v>0</v>
      </c>
      <c r="AB14" s="173">
        <v>1</v>
      </c>
      <c r="AC14" s="173">
        <v>0</v>
      </c>
      <c r="AD14" s="173">
        <v>0</v>
      </c>
      <c r="AE14" s="173">
        <v>0</v>
      </c>
      <c r="AF14" s="173">
        <v>41</v>
      </c>
      <c r="AG14" s="173">
        <v>194</v>
      </c>
      <c r="AH14" s="177">
        <v>318</v>
      </c>
      <c r="AI14" s="173">
        <v>3</v>
      </c>
    </row>
    <row r="15" spans="1:35" ht="47.25" customHeight="1">
      <c r="A15" s="46" t="s">
        <v>67</v>
      </c>
      <c r="B15" s="50" t="s">
        <v>73</v>
      </c>
      <c r="C15" s="45">
        <v>8</v>
      </c>
      <c r="D15" s="173">
        <v>0</v>
      </c>
      <c r="E15" s="173">
        <v>0</v>
      </c>
      <c r="F15" s="173">
        <v>0</v>
      </c>
      <c r="G15" s="173">
        <v>1</v>
      </c>
      <c r="H15" s="173">
        <v>0</v>
      </c>
      <c r="I15" s="173">
        <v>2</v>
      </c>
      <c r="J15" s="173">
        <v>0</v>
      </c>
      <c r="K15" s="173">
        <v>3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1</v>
      </c>
      <c r="Z15" s="173">
        <v>0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73">
        <v>1</v>
      </c>
      <c r="AG15" s="173">
        <v>0</v>
      </c>
      <c r="AH15" s="177">
        <v>8</v>
      </c>
      <c r="AI15" s="173">
        <v>0</v>
      </c>
    </row>
    <row r="16" spans="1:35" ht="33" customHeight="1">
      <c r="A16" s="46" t="s">
        <v>74</v>
      </c>
      <c r="B16" s="50" t="s">
        <v>75</v>
      </c>
      <c r="C16" s="45">
        <v>9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1</v>
      </c>
      <c r="S16" s="173">
        <v>0</v>
      </c>
      <c r="T16" s="173">
        <v>0</v>
      </c>
      <c r="U16" s="173">
        <v>2</v>
      </c>
      <c r="V16" s="173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2</v>
      </c>
      <c r="AG16" s="173">
        <v>10</v>
      </c>
      <c r="AH16" s="177">
        <v>15</v>
      </c>
      <c r="AI16" s="173">
        <v>2</v>
      </c>
    </row>
    <row r="17" spans="1:35" ht="33" customHeight="1">
      <c r="A17" s="46" t="s">
        <v>76</v>
      </c>
      <c r="B17" s="50" t="s">
        <v>75</v>
      </c>
      <c r="C17" s="45">
        <v>10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1</v>
      </c>
      <c r="S17" s="173">
        <v>0</v>
      </c>
      <c r="T17" s="173">
        <v>0</v>
      </c>
      <c r="U17" s="173">
        <v>1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1</v>
      </c>
      <c r="AG17" s="173">
        <v>6</v>
      </c>
      <c r="AH17" s="177">
        <v>9</v>
      </c>
      <c r="AI17" s="173">
        <v>2</v>
      </c>
    </row>
    <row r="18" spans="1:35" ht="36.75" customHeight="1">
      <c r="A18" s="46" t="s">
        <v>77</v>
      </c>
      <c r="B18" s="50">
        <v>201</v>
      </c>
      <c r="C18" s="45">
        <v>11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1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73">
        <v>0</v>
      </c>
      <c r="AG18" s="173">
        <v>0</v>
      </c>
      <c r="AH18" s="177">
        <v>1</v>
      </c>
      <c r="AI18" s="173">
        <v>0</v>
      </c>
    </row>
    <row r="19" spans="1:35" ht="30.75" customHeight="1">
      <c r="A19" s="46" t="s">
        <v>76</v>
      </c>
      <c r="B19" s="50">
        <v>201</v>
      </c>
      <c r="C19" s="45">
        <v>12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1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7">
        <v>1</v>
      </c>
      <c r="AI19" s="173">
        <v>0</v>
      </c>
    </row>
    <row r="20" spans="1:35" ht="18" customHeight="1">
      <c r="A20" s="46" t="s">
        <v>78</v>
      </c>
      <c r="B20" s="50">
        <v>204</v>
      </c>
      <c r="C20" s="45">
        <v>13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2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1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1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2</v>
      </c>
      <c r="AG20" s="173">
        <v>1</v>
      </c>
      <c r="AH20" s="177">
        <v>7</v>
      </c>
      <c r="AI20" s="173">
        <v>0</v>
      </c>
    </row>
    <row r="21" spans="1:35" ht="35.25" customHeight="1">
      <c r="A21" s="46" t="s">
        <v>76</v>
      </c>
      <c r="B21" s="50">
        <v>204</v>
      </c>
      <c r="C21" s="45">
        <v>14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2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73">
        <v>0</v>
      </c>
      <c r="AG21" s="173">
        <v>0</v>
      </c>
      <c r="AH21" s="177">
        <v>2</v>
      </c>
      <c r="AI21" s="173">
        <v>0</v>
      </c>
    </row>
    <row r="22" spans="1:35" ht="20.25" customHeight="1">
      <c r="A22" s="46" t="s">
        <v>79</v>
      </c>
      <c r="B22" s="50" t="s">
        <v>80</v>
      </c>
      <c r="C22" s="45">
        <v>15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1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1</v>
      </c>
      <c r="S22" s="173">
        <v>0</v>
      </c>
      <c r="T22" s="173">
        <v>0</v>
      </c>
      <c r="U22" s="173">
        <v>2</v>
      </c>
      <c r="V22" s="173">
        <v>0</v>
      </c>
      <c r="W22" s="173">
        <v>0</v>
      </c>
      <c r="X22" s="173">
        <v>0</v>
      </c>
      <c r="Y22" s="173">
        <v>0</v>
      </c>
      <c r="Z22" s="173">
        <v>8</v>
      </c>
      <c r="AA22" s="173">
        <v>0</v>
      </c>
      <c r="AB22" s="173">
        <v>8</v>
      </c>
      <c r="AC22" s="173">
        <v>0</v>
      </c>
      <c r="AD22" s="173">
        <v>12</v>
      </c>
      <c r="AE22" s="173">
        <v>3</v>
      </c>
      <c r="AF22" s="173">
        <v>16</v>
      </c>
      <c r="AG22" s="173">
        <v>26</v>
      </c>
      <c r="AH22" s="177">
        <v>77</v>
      </c>
      <c r="AI22" s="173">
        <v>4</v>
      </c>
    </row>
    <row r="23" spans="1:35" ht="31.5" customHeight="1">
      <c r="A23" s="46" t="s">
        <v>76</v>
      </c>
      <c r="B23" s="50" t="s">
        <v>80</v>
      </c>
      <c r="C23" s="45">
        <v>16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1</v>
      </c>
      <c r="AC23" s="173">
        <v>0</v>
      </c>
      <c r="AD23" s="173">
        <v>0</v>
      </c>
      <c r="AE23" s="173">
        <v>0</v>
      </c>
      <c r="AF23" s="173">
        <v>0</v>
      </c>
      <c r="AG23" s="173">
        <v>2</v>
      </c>
      <c r="AH23" s="177">
        <v>3</v>
      </c>
      <c r="AI23" s="173">
        <v>0</v>
      </c>
    </row>
    <row r="24" spans="1:35" ht="53.25" customHeight="1">
      <c r="A24" s="46" t="s">
        <v>81</v>
      </c>
      <c r="B24" s="51" t="s">
        <v>125</v>
      </c>
      <c r="C24" s="45">
        <v>17</v>
      </c>
      <c r="D24" s="174">
        <v>0</v>
      </c>
      <c r="E24" s="174">
        <v>0</v>
      </c>
      <c r="F24" s="174">
        <v>0</v>
      </c>
      <c r="G24" s="174">
        <v>0</v>
      </c>
      <c r="H24" s="174">
        <v>1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1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3</v>
      </c>
      <c r="AC24" s="174">
        <v>0</v>
      </c>
      <c r="AD24" s="174">
        <v>1</v>
      </c>
      <c r="AE24" s="174">
        <v>0</v>
      </c>
      <c r="AF24" s="174">
        <v>8</v>
      </c>
      <c r="AG24" s="174">
        <v>3</v>
      </c>
      <c r="AH24" s="178">
        <v>17</v>
      </c>
      <c r="AI24" s="174">
        <v>0</v>
      </c>
    </row>
    <row r="25" spans="1:35" ht="62.25" customHeight="1">
      <c r="A25" s="46" t="s">
        <v>76</v>
      </c>
      <c r="B25" s="51" t="s">
        <v>126</v>
      </c>
      <c r="C25" s="45">
        <v>18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1</v>
      </c>
      <c r="T25" s="174">
        <v>0</v>
      </c>
      <c r="U25" s="174">
        <v>0</v>
      </c>
      <c r="V25" s="174">
        <v>0</v>
      </c>
      <c r="W25" s="174">
        <v>0</v>
      </c>
      <c r="X25" s="174">
        <v>0</v>
      </c>
      <c r="Y25" s="174">
        <v>0</v>
      </c>
      <c r="Z25" s="174">
        <v>0</v>
      </c>
      <c r="AA25" s="174">
        <v>0</v>
      </c>
      <c r="AB25" s="174">
        <v>2</v>
      </c>
      <c r="AC25" s="174">
        <v>0</v>
      </c>
      <c r="AD25" s="174">
        <v>0</v>
      </c>
      <c r="AE25" s="174">
        <v>0</v>
      </c>
      <c r="AF25" s="174">
        <v>0</v>
      </c>
      <c r="AG25" s="174">
        <v>1</v>
      </c>
      <c r="AH25" s="178">
        <v>4</v>
      </c>
      <c r="AI25" s="174">
        <v>0</v>
      </c>
    </row>
    <row r="26" spans="1:35" ht="64.5" customHeight="1">
      <c r="A26" s="46" t="s">
        <v>82</v>
      </c>
      <c r="B26" s="51" t="s">
        <v>122</v>
      </c>
      <c r="C26" s="45">
        <v>19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</v>
      </c>
      <c r="J26" s="174">
        <v>1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4</v>
      </c>
      <c r="S26" s="174">
        <v>0</v>
      </c>
      <c r="T26" s="174">
        <v>0</v>
      </c>
      <c r="U26" s="174">
        <v>0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0</v>
      </c>
      <c r="AB26" s="174">
        <v>1</v>
      </c>
      <c r="AC26" s="174">
        <v>0</v>
      </c>
      <c r="AD26" s="174">
        <v>0</v>
      </c>
      <c r="AE26" s="174">
        <v>0</v>
      </c>
      <c r="AF26" s="174">
        <v>0</v>
      </c>
      <c r="AG26" s="174">
        <v>0</v>
      </c>
      <c r="AH26" s="178">
        <v>7</v>
      </c>
      <c r="AI26" s="174">
        <v>0</v>
      </c>
    </row>
    <row r="27" spans="1:35" ht="38.25" customHeight="1">
      <c r="A27" s="46" t="s">
        <v>76</v>
      </c>
      <c r="B27" s="57" t="s">
        <v>123</v>
      </c>
      <c r="C27" s="45">
        <v>20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8">
        <v>0</v>
      </c>
      <c r="AI27" s="174">
        <v>0</v>
      </c>
    </row>
    <row r="28" spans="1:35" ht="78.75">
      <c r="A28" s="46" t="s">
        <v>83</v>
      </c>
      <c r="B28" s="51" t="s">
        <v>84</v>
      </c>
      <c r="C28" s="45">
        <v>21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92</v>
      </c>
      <c r="L28" s="174">
        <v>0</v>
      </c>
      <c r="M28" s="174">
        <v>1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0</v>
      </c>
      <c r="AE28" s="174">
        <v>0</v>
      </c>
      <c r="AF28" s="174">
        <v>0</v>
      </c>
      <c r="AG28" s="174">
        <v>80</v>
      </c>
      <c r="AH28" s="178">
        <v>173</v>
      </c>
      <c r="AI28" s="174">
        <v>5</v>
      </c>
    </row>
    <row r="29" spans="1:35" ht="35.25" customHeight="1">
      <c r="A29" s="46" t="s">
        <v>76</v>
      </c>
      <c r="B29" s="50" t="s">
        <v>84</v>
      </c>
      <c r="C29" s="45">
        <v>22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73">
        <v>0</v>
      </c>
      <c r="AF29" s="173">
        <v>0</v>
      </c>
      <c r="AG29" s="173">
        <v>1</v>
      </c>
      <c r="AH29" s="177">
        <v>1</v>
      </c>
      <c r="AI29" s="173">
        <v>0</v>
      </c>
    </row>
    <row r="30" spans="1:35" ht="33" customHeight="1">
      <c r="A30" s="46" t="s">
        <v>85</v>
      </c>
      <c r="B30" s="52"/>
      <c r="C30" s="45">
        <v>23</v>
      </c>
      <c r="D30" s="173">
        <v>0</v>
      </c>
      <c r="E30" s="173">
        <v>0</v>
      </c>
      <c r="F30" s="173">
        <v>0</v>
      </c>
      <c r="G30" s="173">
        <v>0</v>
      </c>
      <c r="H30" s="173">
        <v>1</v>
      </c>
      <c r="I30" s="173">
        <v>0</v>
      </c>
      <c r="J30" s="173">
        <v>4</v>
      </c>
      <c r="K30" s="173">
        <v>1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5</v>
      </c>
      <c r="S30" s="173">
        <v>3</v>
      </c>
      <c r="T30" s="173">
        <v>1</v>
      </c>
      <c r="U30" s="173">
        <v>5</v>
      </c>
      <c r="V30" s="173">
        <v>0</v>
      </c>
      <c r="W30" s="173">
        <v>0</v>
      </c>
      <c r="X30" s="173">
        <v>0</v>
      </c>
      <c r="Y30" s="173">
        <v>1</v>
      </c>
      <c r="Z30" s="173">
        <v>2</v>
      </c>
      <c r="AA30" s="173">
        <v>1</v>
      </c>
      <c r="AB30" s="173">
        <v>6</v>
      </c>
      <c r="AC30" s="173">
        <v>1</v>
      </c>
      <c r="AD30" s="173">
        <v>0</v>
      </c>
      <c r="AE30" s="173">
        <v>1</v>
      </c>
      <c r="AF30" s="173">
        <v>3</v>
      </c>
      <c r="AG30" s="173">
        <v>70</v>
      </c>
      <c r="AH30" s="177">
        <v>105</v>
      </c>
      <c r="AI30" s="173">
        <v>39</v>
      </c>
    </row>
    <row r="31" spans="2:3" ht="12.75">
      <c r="B31" s="53"/>
      <c r="C31" s="53"/>
    </row>
    <row r="32" spans="2:3" ht="1.5" customHeight="1">
      <c r="B32" s="53"/>
      <c r="C32" s="53"/>
    </row>
    <row r="33" spans="2:35" ht="40.5" customHeight="1">
      <c r="B33" s="53"/>
      <c r="C33" s="53"/>
      <c r="Y33" s="144" t="s">
        <v>86</v>
      </c>
      <c r="Z33" s="145"/>
      <c r="AA33" s="146" t="s">
        <v>215</v>
      </c>
      <c r="AB33" s="147"/>
      <c r="AC33" s="148"/>
      <c r="AD33" s="148"/>
      <c r="AE33" s="148"/>
      <c r="AF33" s="148"/>
      <c r="AG33" s="149"/>
      <c r="AH33" s="47"/>
      <c r="AI33" s="47"/>
    </row>
    <row r="34" spans="2:35" ht="12.75">
      <c r="B34" s="53"/>
      <c r="C34" s="53"/>
      <c r="Y34" s="150"/>
      <c r="Z34" s="151"/>
      <c r="AA34" s="151"/>
      <c r="AB34" s="152" t="s">
        <v>87</v>
      </c>
      <c r="AC34" s="152"/>
      <c r="AD34" s="152"/>
      <c r="AE34" s="152"/>
      <c r="AF34" s="152"/>
      <c r="AG34" s="153"/>
      <c r="AH34" s="48"/>
      <c r="AI34" s="47"/>
    </row>
    <row r="35" spans="2:35" ht="12.75" customHeight="1">
      <c r="B35" s="53"/>
      <c r="C35" s="53"/>
      <c r="Y35" s="154" t="s">
        <v>216</v>
      </c>
      <c r="Z35" s="155"/>
      <c r="AA35" s="156"/>
      <c r="AB35" s="157" t="s">
        <v>217</v>
      </c>
      <c r="AC35" s="157"/>
      <c r="AD35" s="157"/>
      <c r="AE35" s="157"/>
      <c r="AF35" s="157"/>
      <c r="AG35" s="158"/>
      <c r="AH35" s="47"/>
      <c r="AI35" s="47"/>
    </row>
    <row r="36" spans="2:35" ht="12.75">
      <c r="B36" s="53"/>
      <c r="C36" s="53"/>
      <c r="Y36" s="159"/>
      <c r="Z36" s="155"/>
      <c r="AA36" s="160"/>
      <c r="AB36" s="160" t="s">
        <v>218</v>
      </c>
      <c r="AC36" s="160"/>
      <c r="AD36" s="160"/>
      <c r="AE36" s="160"/>
      <c r="AF36" s="160"/>
      <c r="AG36" s="161"/>
      <c r="AH36" s="48"/>
      <c r="AI36" s="48"/>
    </row>
    <row r="37" spans="2:35" ht="12.75">
      <c r="B37" s="53"/>
      <c r="C37" s="53"/>
      <c r="Y37" s="162"/>
      <c r="Z37" s="163"/>
      <c r="AA37" s="151"/>
      <c r="AB37" s="164" t="s">
        <v>219</v>
      </c>
      <c r="AC37" s="164"/>
      <c r="AD37" s="164"/>
      <c r="AE37" s="164"/>
      <c r="AF37" s="164"/>
      <c r="AG37" s="165"/>
      <c r="AH37" s="47"/>
      <c r="AI37" s="47"/>
    </row>
    <row r="38" spans="2:35" ht="12.75">
      <c r="B38" s="53"/>
      <c r="C38" s="53"/>
      <c r="Y38" s="162"/>
      <c r="Z38" s="163"/>
      <c r="AA38" s="151"/>
      <c r="AB38" s="151"/>
      <c r="AC38" s="152"/>
      <c r="AD38" s="152"/>
      <c r="AE38" s="152"/>
      <c r="AF38" s="152"/>
      <c r="AG38" s="153"/>
      <c r="AH38" s="47"/>
      <c r="AI38" s="47"/>
    </row>
    <row r="39" spans="2:35" ht="22.5" customHeight="1">
      <c r="B39" s="53"/>
      <c r="C39" s="53"/>
      <c r="Y39" s="150" t="s">
        <v>88</v>
      </c>
      <c r="Z39" s="157" t="s">
        <v>220</v>
      </c>
      <c r="AA39" s="157"/>
      <c r="AB39" s="166">
        <v>5</v>
      </c>
      <c r="AC39" s="167" t="s">
        <v>221</v>
      </c>
      <c r="AD39" s="167"/>
      <c r="AE39" s="167" t="s">
        <v>222</v>
      </c>
      <c r="AF39" s="167"/>
      <c r="AG39" s="168"/>
      <c r="AH39" s="48"/>
      <c r="AI39" s="49"/>
    </row>
    <row r="40" spans="25:35" ht="28.5" customHeight="1">
      <c r="Y40" s="169"/>
      <c r="Z40" s="170" t="s">
        <v>89</v>
      </c>
      <c r="AA40" s="170"/>
      <c r="AB40" s="171"/>
      <c r="AC40" s="170" t="s">
        <v>90</v>
      </c>
      <c r="AD40" s="170"/>
      <c r="AE40" s="170"/>
      <c r="AF40" s="167"/>
      <c r="AG40" s="172"/>
      <c r="AH40" s="49"/>
      <c r="AI40" s="49"/>
    </row>
    <row r="41" spans="25:35" ht="12.75">
      <c r="Y41" s="49"/>
      <c r="Z41" s="48"/>
      <c r="AA41" s="48"/>
      <c r="AB41" s="47"/>
      <c r="AC41" s="48"/>
      <c r="AD41" s="48"/>
      <c r="AE41" s="48"/>
      <c r="AF41" s="48"/>
      <c r="AG41" s="49"/>
      <c r="AH41" s="49"/>
      <c r="AI41" s="49"/>
    </row>
    <row r="42" spans="25:35" ht="12.75">
      <c r="Y42" s="49"/>
      <c r="Z42" s="48"/>
      <c r="AA42" s="48"/>
      <c r="AB42" s="49"/>
      <c r="AC42" s="48"/>
      <c r="AD42" s="48"/>
      <c r="AE42" s="48"/>
      <c r="AF42" s="48"/>
      <c r="AG42" s="49"/>
      <c r="AH42" s="49"/>
      <c r="AI42" s="49"/>
    </row>
    <row r="43" spans="25:35" ht="12.75"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</sheetData>
  <mergeCells count="9">
    <mergeCell ref="AA33:AB33"/>
    <mergeCell ref="Y35:Z38"/>
    <mergeCell ref="AF1:AH1"/>
    <mergeCell ref="A2:G2"/>
    <mergeCell ref="A3:G3"/>
    <mergeCell ref="A4:G4"/>
    <mergeCell ref="I2:R2"/>
    <mergeCell ref="I3:R3"/>
    <mergeCell ref="I4:R4"/>
  </mergeCells>
  <printOptions horizontalCentered="1"/>
  <pageMargins left="0.35433070866141736" right="0.48" top="0.51" bottom="0.51" header="0.5118110236220472" footer="0.5118110236220472"/>
  <pageSetup fitToHeight="1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59.7109375" style="0" customWidth="1"/>
    <col min="4" max="4" width="40.8515625" style="0" customWidth="1"/>
  </cols>
  <sheetData>
    <row r="1" spans="1:4" ht="30.75" customHeight="1" thickBot="1">
      <c r="A1" s="58" t="s">
        <v>92</v>
      </c>
      <c r="B1" s="56" t="s">
        <v>93</v>
      </c>
      <c r="C1" s="58" t="s">
        <v>94</v>
      </c>
      <c r="D1" s="58" t="s">
        <v>95</v>
      </c>
    </row>
    <row r="2" spans="1:4" ht="12.75">
      <c r="A2" s="54">
        <f>IF((SUM('Раздел 1'!AH8:AH8)=SUM('Раздел 1'!D8:AG8)),"","НЕВЕРНО!")</f>
      </c>
      <c r="B2" s="55">
        <v>37241</v>
      </c>
      <c r="C2" s="59" t="s">
        <v>97</v>
      </c>
      <c r="D2" s="59" t="s">
        <v>96</v>
      </c>
    </row>
    <row r="3" spans="1:4" ht="12.75">
      <c r="A3" s="54">
        <f>IF((SUM('Раздел 1'!AH9:AH9)=SUM('Раздел 1'!D9:AG9)),"","НЕВЕРНО!")</f>
      </c>
      <c r="B3" s="55">
        <v>37241</v>
      </c>
      <c r="C3" s="59" t="s">
        <v>98</v>
      </c>
      <c r="D3" s="59" t="s">
        <v>96</v>
      </c>
    </row>
    <row r="4" spans="1:4" ht="12.75">
      <c r="A4" s="54">
        <f>IF((SUM('Раздел 1'!AH10:AH10)=SUM('Раздел 1'!D10:AG10)),"","НЕВЕРНО!")</f>
      </c>
      <c r="B4" s="55">
        <v>37241</v>
      </c>
      <c r="C4" s="59" t="s">
        <v>99</v>
      </c>
      <c r="D4" s="59" t="s">
        <v>96</v>
      </c>
    </row>
    <row r="5" spans="1:4" ht="12.75">
      <c r="A5" s="54">
        <f>IF((SUM('Раздел 1'!AH11:AH11)=SUM('Раздел 1'!D11:AG11)),"","НЕВЕРНО!")</f>
      </c>
      <c r="B5" s="55">
        <v>37241</v>
      </c>
      <c r="C5" s="59" t="s">
        <v>100</v>
      </c>
      <c r="D5" s="59" t="s">
        <v>96</v>
      </c>
    </row>
    <row r="6" spans="1:4" ht="12.75">
      <c r="A6" s="54">
        <f>IF((SUM('Раздел 1'!AH12:AH12)=SUM('Раздел 1'!D12:AG12)),"","НЕВЕРНО!")</f>
      </c>
      <c r="B6" s="55">
        <v>37241</v>
      </c>
      <c r="C6" s="59" t="s">
        <v>101</v>
      </c>
      <c r="D6" s="59" t="s">
        <v>96</v>
      </c>
    </row>
    <row r="7" spans="1:4" ht="12.75">
      <c r="A7" s="54">
        <f>IF((SUM('Раздел 1'!AH13:AH13)=SUM('Раздел 1'!D13:AG13)),"","НЕВЕРНО!")</f>
      </c>
      <c r="B7" s="55">
        <v>37241</v>
      </c>
      <c r="C7" s="59" t="s">
        <v>102</v>
      </c>
      <c r="D7" s="59" t="s">
        <v>96</v>
      </c>
    </row>
    <row r="8" spans="1:4" ht="12.75">
      <c r="A8" s="54">
        <f>IF((SUM('Раздел 1'!AH14:AH14)=SUM('Раздел 1'!D14:AG14)),"","НЕВЕРНО!")</f>
      </c>
      <c r="B8" s="55">
        <v>37241</v>
      </c>
      <c r="C8" s="59" t="s">
        <v>103</v>
      </c>
      <c r="D8" s="59" t="s">
        <v>96</v>
      </c>
    </row>
    <row r="9" spans="1:4" ht="12.75">
      <c r="A9" s="54">
        <f>IF((SUM('Раздел 1'!AH15:AH15)=SUM('Раздел 1'!D15:AG15)),"","НЕВЕРНО!")</f>
      </c>
      <c r="B9" s="55">
        <v>37241</v>
      </c>
      <c r="C9" s="59" t="s">
        <v>104</v>
      </c>
      <c r="D9" s="59" t="s">
        <v>96</v>
      </c>
    </row>
    <row r="10" spans="1:4" ht="12.75">
      <c r="A10" s="54">
        <f>IF((SUM('Раздел 1'!AH16:AH16)=SUM('Раздел 1'!D16:AG16)),"","НЕВЕРНО!")</f>
      </c>
      <c r="B10" s="55">
        <v>37241</v>
      </c>
      <c r="C10" s="59" t="s">
        <v>105</v>
      </c>
      <c r="D10" s="59" t="s">
        <v>96</v>
      </c>
    </row>
    <row r="11" spans="1:4" ht="12.75">
      <c r="A11" s="54">
        <f>IF((SUM('Раздел 1'!AH17:AH17)=SUM('Раздел 1'!D17:AG17)),"","НЕВЕРНО!")</f>
      </c>
      <c r="B11" s="55">
        <v>37241</v>
      </c>
      <c r="C11" s="59" t="s">
        <v>106</v>
      </c>
      <c r="D11" s="59" t="s">
        <v>96</v>
      </c>
    </row>
    <row r="12" spans="1:4" ht="12.75">
      <c r="A12" s="54">
        <f>IF((SUM('Раздел 1'!AH18:AH18)=SUM('Раздел 1'!D18:AG18)),"","НЕВЕРНО!")</f>
      </c>
      <c r="B12" s="55">
        <v>37241</v>
      </c>
      <c r="C12" s="59" t="s">
        <v>107</v>
      </c>
      <c r="D12" s="59" t="s">
        <v>96</v>
      </c>
    </row>
    <row r="13" spans="1:4" ht="12.75">
      <c r="A13" s="54">
        <f>IF((SUM('Раздел 1'!AH19:AH19)=SUM('Раздел 1'!D19:AG19)),"","НЕВЕРНО!")</f>
      </c>
      <c r="B13" s="55">
        <v>37241</v>
      </c>
      <c r="C13" s="59" t="s">
        <v>108</v>
      </c>
      <c r="D13" s="59" t="s">
        <v>96</v>
      </c>
    </row>
    <row r="14" spans="1:4" ht="12.75">
      <c r="A14" s="54">
        <f>IF((SUM('Раздел 1'!AH20:AH20)=SUM('Раздел 1'!D20:AG20)),"","НЕВЕРНО!")</f>
      </c>
      <c r="B14" s="55">
        <v>37241</v>
      </c>
      <c r="C14" s="59" t="s">
        <v>109</v>
      </c>
      <c r="D14" s="59" t="s">
        <v>96</v>
      </c>
    </row>
    <row r="15" spans="1:4" ht="12.75">
      <c r="A15" s="54">
        <f>IF((SUM('Раздел 1'!AH21:AH21)=SUM('Раздел 1'!D21:AG21)),"","НЕВЕРНО!")</f>
      </c>
      <c r="B15" s="55">
        <v>37241</v>
      </c>
      <c r="C15" s="59" t="s">
        <v>110</v>
      </c>
      <c r="D15" s="59" t="s">
        <v>96</v>
      </c>
    </row>
    <row r="16" spans="1:4" ht="12.75">
      <c r="A16" s="54">
        <f>IF((SUM('Раздел 1'!AH22:AH22)=SUM('Раздел 1'!D22:AG22)),"","НЕВЕРНО!")</f>
      </c>
      <c r="B16" s="55">
        <v>37241</v>
      </c>
      <c r="C16" s="59" t="s">
        <v>111</v>
      </c>
      <c r="D16" s="59" t="s">
        <v>96</v>
      </c>
    </row>
    <row r="17" spans="1:4" ht="12.75">
      <c r="A17" s="54">
        <f>IF((SUM('Раздел 1'!AH23:AH23)=SUM('Раздел 1'!D23:AG23)),"","НЕВЕРНО!")</f>
      </c>
      <c r="B17" s="55">
        <v>37241</v>
      </c>
      <c r="C17" s="59" t="s">
        <v>112</v>
      </c>
      <c r="D17" s="59" t="s">
        <v>96</v>
      </c>
    </row>
    <row r="18" spans="1:4" ht="12.75">
      <c r="A18" s="54">
        <f>IF((SUM('Раздел 1'!AH24:AH24)=SUM('Раздел 1'!D24:AG24)),"","НЕВЕРНО!")</f>
      </c>
      <c r="B18" s="55">
        <v>37241</v>
      </c>
      <c r="C18" s="59" t="s">
        <v>113</v>
      </c>
      <c r="D18" s="59" t="s">
        <v>96</v>
      </c>
    </row>
    <row r="19" spans="1:4" ht="12.75">
      <c r="A19" s="54">
        <f>IF((SUM('Раздел 1'!AH25:AH25)=SUM('Раздел 1'!D25:AG25)),"","НЕВЕРНО!")</f>
      </c>
      <c r="B19" s="55">
        <v>37241</v>
      </c>
      <c r="C19" s="59" t="s">
        <v>114</v>
      </c>
      <c r="D19" s="59" t="s">
        <v>96</v>
      </c>
    </row>
    <row r="20" spans="1:4" ht="12.75">
      <c r="A20" s="54">
        <f>IF((SUM('Раздел 1'!AH26:AH26)=SUM('Раздел 1'!D26:AG26)),"","НЕВЕРНО!")</f>
      </c>
      <c r="B20" s="55">
        <v>37241</v>
      </c>
      <c r="C20" s="59" t="s">
        <v>115</v>
      </c>
      <c r="D20" s="59" t="s">
        <v>96</v>
      </c>
    </row>
    <row r="21" spans="1:4" ht="12.75">
      <c r="A21" s="54">
        <f>IF((SUM('Раздел 1'!AH27:AH27)=SUM('Раздел 1'!D27:AG27)),"","НЕВЕРНО!")</f>
      </c>
      <c r="B21" s="55">
        <v>37241</v>
      </c>
      <c r="C21" s="59" t="s">
        <v>116</v>
      </c>
      <c r="D21" s="59" t="s">
        <v>96</v>
      </c>
    </row>
    <row r="22" spans="1:4" ht="12.75">
      <c r="A22" s="54">
        <f>IF((SUM('Раздел 1'!AH28:AH28)=SUM('Раздел 1'!D28:AG28)),"","НЕВЕРНО!")</f>
      </c>
      <c r="B22" s="55">
        <v>37241</v>
      </c>
      <c r="C22" s="59" t="s">
        <v>117</v>
      </c>
      <c r="D22" s="59" t="s">
        <v>96</v>
      </c>
    </row>
    <row r="23" spans="1:4" ht="12.75">
      <c r="A23" s="54">
        <f>IF((SUM('Раздел 1'!AH29:AH29)=SUM('Раздел 1'!D29:AG29)),"","НЕВЕРНО!")</f>
      </c>
      <c r="B23" s="55">
        <v>37241</v>
      </c>
      <c r="C23" s="59" t="s">
        <v>118</v>
      </c>
      <c r="D23" s="59" t="s">
        <v>96</v>
      </c>
    </row>
    <row r="24" spans="1:4" ht="12.75">
      <c r="A24" s="54">
        <f>IF((SUM('Раздел 1'!AH30:AH30)=SUM('Раздел 1'!D30:AG30)),"","НЕВЕРНО!")</f>
      </c>
      <c r="B24" s="55">
        <v>37241</v>
      </c>
      <c r="C24" s="59" t="s">
        <v>119</v>
      </c>
      <c r="D24" s="59" t="s">
        <v>96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62" customWidth="1"/>
    <col min="2" max="2" width="6.00390625" style="73" bestFit="1" customWidth="1"/>
    <col min="3" max="3" width="2.8515625" style="62" customWidth="1"/>
    <col min="4" max="4" width="41.7109375" style="62" bestFit="1" customWidth="1"/>
    <col min="5" max="5" width="5.57421875" style="62" bestFit="1" customWidth="1"/>
    <col min="6" max="16384" width="9.140625" style="62" customWidth="1"/>
  </cols>
  <sheetData>
    <row r="1" spans="1:5" ht="15.75">
      <c r="A1" s="60" t="s">
        <v>19</v>
      </c>
      <c r="B1" s="61" t="s">
        <v>18</v>
      </c>
      <c r="D1" s="63" t="s">
        <v>20</v>
      </c>
      <c r="E1" s="64" t="s">
        <v>18</v>
      </c>
    </row>
    <row r="2" spans="1:5" ht="15.75">
      <c r="A2" s="65" t="s">
        <v>129</v>
      </c>
      <c r="B2" s="66">
        <v>2</v>
      </c>
      <c r="D2" s="1">
        <v>6</v>
      </c>
      <c r="E2" s="67" t="s">
        <v>21</v>
      </c>
    </row>
    <row r="3" spans="1:5" ht="16.5" thickBot="1">
      <c r="A3" s="65" t="s">
        <v>130</v>
      </c>
      <c r="B3" s="66">
        <v>4</v>
      </c>
      <c r="D3" s="2">
        <v>12</v>
      </c>
      <c r="E3" s="68" t="s">
        <v>22</v>
      </c>
    </row>
    <row r="4" spans="1:2" ht="15.75">
      <c r="A4" s="65" t="s">
        <v>131</v>
      </c>
      <c r="B4" s="66">
        <v>16</v>
      </c>
    </row>
    <row r="5" spans="1:2" ht="15.75">
      <c r="A5" s="65" t="s">
        <v>132</v>
      </c>
      <c r="B5" s="66">
        <v>22</v>
      </c>
    </row>
    <row r="6" spans="1:2" ht="15.75">
      <c r="A6" s="65" t="s">
        <v>133</v>
      </c>
      <c r="B6" s="66">
        <v>32</v>
      </c>
    </row>
    <row r="7" spans="1:2" ht="15.75">
      <c r="A7" s="65" t="s">
        <v>134</v>
      </c>
      <c r="B7" s="66">
        <v>38</v>
      </c>
    </row>
    <row r="8" spans="1:2" ht="15.75">
      <c r="A8" s="65" t="s">
        <v>135</v>
      </c>
      <c r="B8" s="66">
        <v>58</v>
      </c>
    </row>
    <row r="9" spans="1:2" ht="15.75">
      <c r="A9" s="65" t="s">
        <v>136</v>
      </c>
      <c r="B9" s="66">
        <v>48</v>
      </c>
    </row>
    <row r="10" spans="1:2" ht="15.75">
      <c r="A10" s="65" t="s">
        <v>137</v>
      </c>
      <c r="B10" s="66">
        <v>44</v>
      </c>
    </row>
    <row r="11" spans="1:2" ht="15.75">
      <c r="A11" s="65" t="s">
        <v>138</v>
      </c>
      <c r="B11" s="66">
        <v>56</v>
      </c>
    </row>
    <row r="12" spans="1:2" ht="15.75">
      <c r="A12" s="65" t="s">
        <v>139</v>
      </c>
      <c r="B12" s="66">
        <v>64</v>
      </c>
    </row>
    <row r="13" spans="1:2" ht="15.75">
      <c r="A13" s="65" t="s">
        <v>140</v>
      </c>
      <c r="B13" s="66">
        <v>86</v>
      </c>
    </row>
    <row r="14" spans="1:2" ht="15.75">
      <c r="A14" s="65" t="s">
        <v>141</v>
      </c>
      <c r="B14" s="66">
        <v>88</v>
      </c>
    </row>
    <row r="15" spans="1:2" ht="15.75">
      <c r="A15" s="65" t="s">
        <v>142</v>
      </c>
      <c r="B15" s="66">
        <v>142</v>
      </c>
    </row>
    <row r="16" spans="1:2" ht="15.75">
      <c r="A16" s="65" t="s">
        <v>143</v>
      </c>
      <c r="B16" s="66">
        <v>148</v>
      </c>
    </row>
    <row r="17" spans="1:2" ht="15.75">
      <c r="A17" s="65" t="s">
        <v>144</v>
      </c>
      <c r="B17" s="66">
        <v>128</v>
      </c>
    </row>
    <row r="18" spans="1:2" ht="15.75">
      <c r="A18" s="65" t="s">
        <v>145</v>
      </c>
      <c r="B18" s="66">
        <v>134</v>
      </c>
    </row>
    <row r="19" spans="1:2" ht="15.75">
      <c r="A19" s="65" t="s">
        <v>146</v>
      </c>
      <c r="B19" s="66">
        <v>154</v>
      </c>
    </row>
    <row r="20" spans="1:2" ht="15.75">
      <c r="A20" s="65" t="s">
        <v>147</v>
      </c>
      <c r="B20" s="66">
        <v>160</v>
      </c>
    </row>
    <row r="21" spans="1:2" ht="15.75">
      <c r="A21" s="65" t="s">
        <v>148</v>
      </c>
      <c r="B21" s="66">
        <v>166</v>
      </c>
    </row>
    <row r="22" spans="1:2" ht="15.75">
      <c r="A22" s="65" t="s">
        <v>149</v>
      </c>
      <c r="B22" s="66">
        <v>172</v>
      </c>
    </row>
    <row r="23" spans="1:2" ht="15.75">
      <c r="A23" s="65" t="s">
        <v>150</v>
      </c>
      <c r="B23" s="66">
        <v>6</v>
      </c>
    </row>
    <row r="24" spans="1:2" ht="15.75">
      <c r="A24" s="65" t="s">
        <v>151</v>
      </c>
      <c r="B24" s="66">
        <v>68</v>
      </c>
    </row>
    <row r="25" spans="1:2" ht="15.75">
      <c r="A25" s="65" t="s">
        <v>152</v>
      </c>
      <c r="B25" s="66">
        <v>70</v>
      </c>
    </row>
    <row r="26" spans="1:2" ht="15.75">
      <c r="A26" s="65" t="s">
        <v>153</v>
      </c>
      <c r="B26" s="66">
        <v>114</v>
      </c>
    </row>
    <row r="27" spans="1:2" ht="15.75">
      <c r="A27" s="65" t="s">
        <v>154</v>
      </c>
      <c r="B27" s="66">
        <v>138</v>
      </c>
    </row>
    <row r="28" spans="1:2" ht="15.75">
      <c r="A28" s="65" t="s">
        <v>155</v>
      </c>
      <c r="B28" s="66">
        <v>158</v>
      </c>
    </row>
    <row r="29" spans="1:2" ht="15.75">
      <c r="A29" s="65" t="s">
        <v>156</v>
      </c>
      <c r="B29" s="66">
        <v>8</v>
      </c>
    </row>
    <row r="30" spans="1:2" ht="15.75">
      <c r="A30" s="65" t="s">
        <v>157</v>
      </c>
      <c r="B30" s="66">
        <v>10</v>
      </c>
    </row>
    <row r="31" spans="1:2" ht="15.75">
      <c r="A31" s="65" t="s">
        <v>158</v>
      </c>
      <c r="B31" s="66">
        <v>14</v>
      </c>
    </row>
    <row r="32" spans="1:2" ht="15.75">
      <c r="A32" s="65" t="s">
        <v>159</v>
      </c>
      <c r="B32" s="66">
        <v>18</v>
      </c>
    </row>
    <row r="33" spans="1:2" ht="15.75">
      <c r="A33" s="65" t="s">
        <v>160</v>
      </c>
      <c r="B33" s="66">
        <v>20</v>
      </c>
    </row>
    <row r="34" spans="1:2" ht="15.75">
      <c r="A34" s="65" t="s">
        <v>161</v>
      </c>
      <c r="B34" s="66">
        <v>24</v>
      </c>
    </row>
    <row r="35" spans="1:2" ht="15.75">
      <c r="A35" s="65" t="s">
        <v>162</v>
      </c>
      <c r="B35" s="66">
        <v>28</v>
      </c>
    </row>
    <row r="36" spans="1:2" ht="15.75">
      <c r="A36" s="65" t="s">
        <v>163</v>
      </c>
      <c r="B36" s="66">
        <v>26</v>
      </c>
    </row>
    <row r="37" spans="1:2" ht="15.75">
      <c r="A37" s="65" t="s">
        <v>164</v>
      </c>
      <c r="B37" s="66">
        <v>30</v>
      </c>
    </row>
    <row r="38" spans="1:2" ht="15.75">
      <c r="A38" s="65" t="s">
        <v>165</v>
      </c>
      <c r="B38" s="66">
        <v>36</v>
      </c>
    </row>
    <row r="39" spans="1:2" ht="15.75">
      <c r="A39" s="65" t="s">
        <v>166</v>
      </c>
      <c r="B39" s="66">
        <v>40</v>
      </c>
    </row>
    <row r="40" spans="1:2" ht="15.75">
      <c r="A40" s="65" t="s">
        <v>167</v>
      </c>
      <c r="B40" s="66">
        <v>50</v>
      </c>
    </row>
    <row r="41" spans="1:2" ht="15.75">
      <c r="A41" s="65" t="s">
        <v>168</v>
      </c>
      <c r="B41" s="66">
        <v>60</v>
      </c>
    </row>
    <row r="42" spans="1:2" ht="15.75">
      <c r="A42" s="65" t="s">
        <v>169</v>
      </c>
      <c r="B42" s="66">
        <v>62</v>
      </c>
    </row>
    <row r="43" spans="1:2" ht="15.75">
      <c r="A43" s="65" t="s">
        <v>170</v>
      </c>
      <c r="B43" s="66">
        <v>76</v>
      </c>
    </row>
    <row r="44" spans="1:2" ht="15.75">
      <c r="A44" s="65" t="s">
        <v>171</v>
      </c>
      <c r="B44" s="66">
        <v>78</v>
      </c>
    </row>
    <row r="45" spans="1:2" ht="15.75">
      <c r="A45" s="65" t="s">
        <v>172</v>
      </c>
      <c r="B45" s="66">
        <v>80</v>
      </c>
    </row>
    <row r="46" spans="1:2" ht="15.75">
      <c r="A46" s="65" t="s">
        <v>173</v>
      </c>
      <c r="B46" s="66">
        <v>82</v>
      </c>
    </row>
    <row r="47" spans="1:2" ht="15.75">
      <c r="A47" s="65" t="s">
        <v>174</v>
      </c>
      <c r="B47" s="66">
        <v>92</v>
      </c>
    </row>
    <row r="48" spans="1:2" ht="15.75">
      <c r="A48" s="65" t="s">
        <v>175</v>
      </c>
      <c r="B48" s="66">
        <v>94</v>
      </c>
    </row>
    <row r="49" spans="1:2" ht="15.75">
      <c r="A49" s="65" t="s">
        <v>176</v>
      </c>
      <c r="B49" s="66">
        <v>96</v>
      </c>
    </row>
    <row r="50" spans="1:2" ht="15.75">
      <c r="A50" s="65" t="s">
        <v>177</v>
      </c>
      <c r="B50" s="66">
        <v>100</v>
      </c>
    </row>
    <row r="51" spans="1:2" ht="15.75">
      <c r="A51" s="65" t="s">
        <v>178</v>
      </c>
      <c r="B51" s="66">
        <v>102</v>
      </c>
    </row>
    <row r="52" spans="1:2" ht="15.75">
      <c r="A52" s="65" t="s">
        <v>179</v>
      </c>
      <c r="B52" s="66">
        <v>104</v>
      </c>
    </row>
    <row r="53" spans="1:2" ht="15.75">
      <c r="A53" s="65" t="s">
        <v>180</v>
      </c>
      <c r="B53" s="66">
        <v>108</v>
      </c>
    </row>
    <row r="54" spans="1:2" ht="15.75">
      <c r="A54" s="65" t="s">
        <v>181</v>
      </c>
      <c r="B54" s="66">
        <v>110</v>
      </c>
    </row>
    <row r="55" spans="1:2" ht="15.75">
      <c r="A55" s="65" t="s">
        <v>182</v>
      </c>
      <c r="B55" s="66">
        <v>118</v>
      </c>
    </row>
    <row r="56" spans="1:2" ht="15.75">
      <c r="A56" s="65" t="s">
        <v>183</v>
      </c>
      <c r="B56" s="66">
        <v>120</v>
      </c>
    </row>
    <row r="57" spans="1:2" ht="15.75">
      <c r="A57" s="65" t="s">
        <v>184</v>
      </c>
      <c r="B57" s="66">
        <v>122</v>
      </c>
    </row>
    <row r="58" spans="1:2" ht="15.75">
      <c r="A58" s="65" t="s">
        <v>185</v>
      </c>
      <c r="B58" s="66">
        <v>126</v>
      </c>
    </row>
    <row r="59" spans="1:2" ht="15.75">
      <c r="A59" s="65" t="s">
        <v>186</v>
      </c>
      <c r="B59" s="66">
        <v>132</v>
      </c>
    </row>
    <row r="60" spans="1:2" ht="15.75">
      <c r="A60" s="65" t="s">
        <v>187</v>
      </c>
      <c r="B60" s="66">
        <v>136</v>
      </c>
    </row>
    <row r="61" spans="1:2" ht="15.75">
      <c r="A61" s="65" t="s">
        <v>188</v>
      </c>
      <c r="B61" s="66">
        <v>140</v>
      </c>
    </row>
    <row r="62" spans="1:2" ht="15.75">
      <c r="A62" s="65" t="s">
        <v>189</v>
      </c>
      <c r="B62" s="66">
        <v>144</v>
      </c>
    </row>
    <row r="63" spans="1:2" ht="15.75">
      <c r="A63" s="65" t="s">
        <v>190</v>
      </c>
      <c r="B63" s="66">
        <v>146</v>
      </c>
    </row>
    <row r="64" spans="1:2" ht="15.75">
      <c r="A64" s="65" t="s">
        <v>191</v>
      </c>
      <c r="B64" s="66">
        <v>150</v>
      </c>
    </row>
    <row r="65" spans="1:2" ht="15.75">
      <c r="A65" s="65" t="s">
        <v>192</v>
      </c>
      <c r="B65" s="66">
        <v>152</v>
      </c>
    </row>
    <row r="66" spans="1:2" ht="15.75">
      <c r="A66" s="65" t="s">
        <v>193</v>
      </c>
      <c r="B66" s="66">
        <v>156</v>
      </c>
    </row>
    <row r="67" spans="1:2" ht="15.75">
      <c r="A67" s="65" t="s">
        <v>194</v>
      </c>
      <c r="B67" s="66">
        <v>164</v>
      </c>
    </row>
    <row r="68" spans="1:2" ht="15.75">
      <c r="A68" s="65" t="s">
        <v>195</v>
      </c>
      <c r="B68" s="66">
        <v>168</v>
      </c>
    </row>
    <row r="69" spans="1:2" ht="15.75">
      <c r="A69" s="65" t="s">
        <v>196</v>
      </c>
      <c r="B69" s="66">
        <v>178</v>
      </c>
    </row>
    <row r="70" spans="1:2" ht="15.75">
      <c r="A70" s="65" t="s">
        <v>197</v>
      </c>
      <c r="B70" s="66">
        <v>90</v>
      </c>
    </row>
    <row r="71" spans="1:2" ht="15.75">
      <c r="A71" s="65" t="s">
        <v>198</v>
      </c>
      <c r="B71" s="66">
        <v>124</v>
      </c>
    </row>
    <row r="72" spans="1:2" ht="15.75">
      <c r="A72" s="65" t="s">
        <v>199</v>
      </c>
      <c r="B72" s="66">
        <v>12</v>
      </c>
    </row>
    <row r="73" spans="1:2" ht="15.75">
      <c r="A73" s="65" t="s">
        <v>200</v>
      </c>
      <c r="B73" s="66">
        <v>162</v>
      </c>
    </row>
    <row r="74" spans="1:2" ht="15.75">
      <c r="A74" s="65" t="s">
        <v>201</v>
      </c>
      <c r="B74" s="66">
        <v>52</v>
      </c>
    </row>
    <row r="75" spans="1:2" ht="15.75">
      <c r="A75" s="65" t="s">
        <v>202</v>
      </c>
      <c r="B75" s="66">
        <v>46</v>
      </c>
    </row>
    <row r="76" spans="1:2" ht="15.75">
      <c r="A76" s="65" t="s">
        <v>203</v>
      </c>
      <c r="B76" s="66">
        <v>66</v>
      </c>
    </row>
    <row r="77" spans="1:2" ht="15.75">
      <c r="A77" s="65" t="s">
        <v>204</v>
      </c>
      <c r="B77" s="66">
        <v>84</v>
      </c>
    </row>
    <row r="78" spans="1:2" ht="15.75">
      <c r="A78" s="65" t="s">
        <v>205</v>
      </c>
      <c r="B78" s="66">
        <v>98</v>
      </c>
    </row>
    <row r="79" spans="1:2" ht="15.75">
      <c r="A79" s="65" t="s">
        <v>206</v>
      </c>
      <c r="B79" s="66">
        <v>106</v>
      </c>
    </row>
    <row r="80" spans="1:2" ht="15.75">
      <c r="A80" s="65" t="s">
        <v>207</v>
      </c>
      <c r="B80" s="66">
        <v>116</v>
      </c>
    </row>
    <row r="81" spans="1:2" ht="15.75">
      <c r="A81" s="65" t="s">
        <v>208</v>
      </c>
      <c r="B81" s="66">
        <v>130</v>
      </c>
    </row>
    <row r="82" spans="1:2" ht="15.75">
      <c r="A82" s="65" t="s">
        <v>209</v>
      </c>
      <c r="B82" s="66">
        <v>34</v>
      </c>
    </row>
    <row r="83" spans="1:2" ht="15.75">
      <c r="A83" s="65" t="s">
        <v>210</v>
      </c>
      <c r="B83" s="66">
        <v>170</v>
      </c>
    </row>
    <row r="84" spans="1:2" ht="15.75">
      <c r="A84" s="65" t="s">
        <v>211</v>
      </c>
      <c r="B84" s="66">
        <v>174</v>
      </c>
    </row>
    <row r="85" spans="1:2" ht="16.5" thickBot="1">
      <c r="A85" s="69" t="s">
        <v>212</v>
      </c>
      <c r="B85" s="70">
        <v>176</v>
      </c>
    </row>
    <row r="86" spans="1:2" ht="32.25" thickBot="1">
      <c r="A86" s="71" t="s">
        <v>11</v>
      </c>
      <c r="B86" s="72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idiyatullina.e.s</cp:lastModifiedBy>
  <cp:lastPrinted>2009-06-01T11:34:54Z</cp:lastPrinted>
  <dcterms:created xsi:type="dcterms:W3CDTF">2004-03-24T19:37:04Z</dcterms:created>
  <dcterms:modified xsi:type="dcterms:W3CDTF">2010-08-09T08:10:07Z</dcterms:modified>
  <cp:category/>
  <cp:version/>
  <cp:contentType/>
  <cp:contentStatus/>
</cp:coreProperties>
</file>