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1"/>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_xlnm.Print_Titles" localSheetId="1">'Раздел 1'!$9:$9</definedName>
    <definedName name="_xlnm.Print_Titles" localSheetId="2">'Раздел 2'!$9:$9</definedName>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'Списки'!$A$2:$B$91</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'Списки'!$A$2:$A$91</definedName>
    <definedName name="_xlnm.Print_Area" localSheetId="1">'Раздел 1'!$A$1:$E$627</definedName>
    <definedName name="_xlnm.Print_Area" localSheetId="2">'Раздел 2'!$A$1:$E$64</definedName>
    <definedName name="_xlnm.Print_Area" localSheetId="0">'Титул ф.10-а'!$A$1:$N$28</definedName>
  </definedNames>
  <calcPr fullCalcOnLoad="1"/>
</workbook>
</file>

<file path=xl/comments2.xml><?xml version="1.0" encoding="utf-8"?>
<comments xmlns="http://schemas.openxmlformats.org/spreadsheetml/2006/main">
  <authors>
    <author>LebedevaE</author>
  </authors>
  <commentList>
    <comment ref="D500" authorId="0">
      <text>
        <r>
          <rPr>
            <sz val="8"/>
            <rFont val="Tahoma"/>
            <family val="0"/>
          </rPr>
          <t xml:space="preserve">Отнесена к </t>
        </r>
        <r>
          <rPr>
            <sz val="7"/>
            <rFont val="Tahoma"/>
            <family val="2"/>
          </rPr>
          <t>подсудности мировых судей на основании изменения в ст.31 УПК ФЗ от 01.06.05 № 54-ФЗ</t>
        </r>
        <r>
          <rPr>
            <sz val="8"/>
            <rFont val="Tahoma"/>
            <family val="0"/>
          </rPr>
          <t xml:space="preserve">
</t>
        </r>
      </text>
    </comment>
  </commentList>
</comments>
</file>

<file path=xl/sharedStrings.xml><?xml version="1.0" encoding="utf-8"?>
<sst xmlns="http://schemas.openxmlformats.org/spreadsheetml/2006/main" count="1979" uniqueCount="1640">
  <si>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</si>
  <si>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</si>
  <si>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Деяния, предусмотренные частями первой или второй настоящей  статьи, совершенные  организованной  группой   либо  в  отношении   заведомо несовершеннолетнего</t>
  </si>
  <si>
    <t>Убийство при отягчающих обстоятельствах</t>
  </si>
  <si>
    <t>105 ч.2</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</si>
  <si>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</si>
  <si>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</si>
  <si>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</si>
  <si>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</si>
  <si>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</si>
  <si>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</si>
  <si>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</si>
  <si>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</si>
  <si>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</si>
  <si>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</si>
  <si>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</si>
  <si>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</si>
  <si>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</si>
  <si>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Доведение до самоубийства</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</si>
  <si>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</si>
  <si>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</si>
  <si>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</si>
  <si>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</si>
  <si>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</si>
  <si>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</si>
  <si>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</si>
  <si>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</si>
  <si>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</si>
  <si>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</si>
  <si>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</si>
  <si>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</si>
  <si>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</si>
  <si>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220 ч.2</t>
  </si>
  <si>
    <t>Хищение либо вымогательство радиоактивных материалов</t>
  </si>
  <si>
    <t>221 ч.1</t>
  </si>
  <si>
    <t>221 ч.2</t>
  </si>
  <si>
    <t>221 ч.3</t>
  </si>
  <si>
    <t>Незаконные приобретение, передача, сбыт, хранение, перевозка или ношение оружия, боеприпасов</t>
  </si>
  <si>
    <t>222 ч.1</t>
  </si>
  <si>
    <t>Те же деяния, совершенные группой или неоднократно</t>
  </si>
  <si>
    <t>222 ч.2</t>
  </si>
  <si>
    <t>222 ч.3</t>
  </si>
  <si>
    <r>
      <t xml:space="preserve">Уничтожение или повреждение имущества 
по неосторожности 
</t>
    </r>
    <r>
      <rPr>
        <b/>
        <sz val="10"/>
        <rFont val="Times New Roman CYR"/>
        <family val="1"/>
      </rPr>
      <t>(включая ч.1 ст. 168 УК РФ старой редакции)</t>
    </r>
  </si>
  <si>
    <t>Хулиганство, то есть грубое  нарушение общественного порядка, выражающее явное неуважение к обществу,совершенное с применением оружия или предметов используемых в качестве оружия ( в ред. ФЗ № 162 от.08.12.03г.)</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</si>
  <si>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</si>
  <si>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</si>
  <si>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</si>
  <si>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</si>
  <si>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</si>
  <si>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</si>
  <si>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Нарушение правил несения боевого дежурства вследствие небрежного или недобросовестного к ним отношения, повлекшее тяжкие последствия</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</si>
  <si>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</si>
  <si>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</si>
  <si>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</si>
  <si>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</si>
  <si>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</si>
  <si>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Нарушение правил несения пограничной службы вследствие небрежного или недобросовестного к ним отношения, повлекшее тяжкие последствия</t>
  </si>
  <si>
    <t>341 ч.3</t>
  </si>
  <si>
    <t>Нарушение уставных правил караульной службы</t>
  </si>
  <si>
    <t>342 ч.1</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</si>
  <si>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</si>
  <si>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</si>
  <si>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</si>
  <si>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</si>
  <si>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Нарушение правил несения службы по охране общественного порядка и обеспечению общественной безопасности</t>
  </si>
  <si>
    <t>343 ч.1</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</si>
  <si>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</si>
  <si>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</si>
  <si>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</si>
  <si>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344</t>
  </si>
  <si>
    <t>Оставление погибающего военного корабля</t>
  </si>
  <si>
    <t>345</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</si>
  <si>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</si>
  <si>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</si>
  <si>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</si>
  <si>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</si>
  <si>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</si>
  <si>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347</t>
  </si>
  <si>
    <t>Утрата военного имущества</t>
  </si>
  <si>
    <t>348</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</si>
  <si>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</si>
  <si>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</si>
  <si>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</si>
  <si>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</si>
  <si>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</si>
  <si>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</si>
  <si>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</si>
  <si>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</si>
  <si>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</si>
  <si>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</si>
  <si>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</si>
  <si>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</si>
  <si>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</si>
  <si>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</si>
  <si>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То же деяние,  повлекшее по неосторожности смерть двух или более лиц</t>
  </si>
  <si>
    <t>268ч.3</t>
  </si>
  <si>
    <t>Кража, соверш. организов.группой; в крупном размере; 
лицом, ранее два или более раз судимым</t>
  </si>
  <si>
    <t>158 ч. 4</t>
  </si>
  <si>
    <t>Легализация денежных средств, приобретенных лицом в результате совершения им преступления</t>
  </si>
  <si>
    <t>174-1 ч. 1</t>
  </si>
  <si>
    <t>174-1 ч. 2</t>
  </si>
  <si>
    <t>Деяния, предусмотренные частью второй настоящей статьи, совершенные группой лиц по предварительному сговору; лицом с использованием своего служебного положения</t>
  </si>
  <si>
    <t>174-1 ч. 3</t>
  </si>
  <si>
    <t>То же при отягчающих обстоятельствах</t>
  </si>
  <si>
    <t>183 ч. 3</t>
  </si>
  <si>
    <t>То же при особо отягчающих обстоятельствах</t>
  </si>
  <si>
    <t>183 ч. 4</t>
  </si>
  <si>
    <t>185 ч.2</t>
  </si>
  <si>
    <t xml:space="preserve">Публичные призывы к осуществлению террористической деятельности или публичное оправдание терроризма
</t>
  </si>
  <si>
    <t>205.2 ч.1</t>
  </si>
  <si>
    <t xml:space="preserve">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
</t>
  </si>
  <si>
    <t>205.2 ч.2</t>
  </si>
  <si>
    <t>Раздел 2. Преступления против военной службы</t>
  </si>
  <si>
    <t xml:space="preserve">Статьи УК РФ по частям
</t>
  </si>
  <si>
    <t>№ п/п</t>
  </si>
  <si>
    <t xml:space="preserve">Число осужденных по основной статье
</t>
  </si>
  <si>
    <t xml:space="preserve">Число осужденных по дополнительной квалификации
</t>
  </si>
  <si>
    <t>Итого по разделу Преступления против военной службы (сумма стр. 2-46)</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</si>
  <si>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</si>
  <si>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</si>
  <si>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</si>
  <si>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</si>
  <si>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</si>
  <si>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</si>
  <si>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</si>
  <si>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</si>
  <si>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</si>
  <si>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</si>
  <si>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</si>
  <si>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</si>
  <si>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</si>
  <si>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</si>
  <si>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</si>
  <si>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</si>
  <si>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</si>
  <si>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Нарушение уставных правил взаимоотношений при отягчающих обстоятельствах</t>
  </si>
  <si>
    <t>335 ч.2</t>
  </si>
  <si>
    <t>Деяния, предусмотренные частями первой или второй настоящей  статьи, совершенные организованной группой; лицом с использованием своего служебного положения; в отношении лица, заведомо не достигшего четырнадцатилетнего возраста; в особо крупном размере</t>
  </si>
  <si>
    <t>228.1 ч.3</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</si>
  <si>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</si>
  <si>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</si>
  <si>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</si>
  <si>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</si>
  <si>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</si>
  <si>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ВСЕГО ПО ГЛАВЕ ПРЕСТУПЛЕНИЯ ПРОТИВ МИРА И БЕЗОПАСНОСТИ ЧЕЛОВЕЧЕСТВА (сумма строк 498-510; 588)</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</si>
  <si>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</si>
  <si>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</si>
  <si>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</si>
  <si>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</si>
  <si>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</si>
  <si>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</si>
  <si>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</si>
  <si>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</si>
  <si>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</si>
  <si>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</si>
  <si>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</si>
  <si>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</si>
  <si>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</si>
  <si>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</si>
  <si>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</si>
  <si>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</si>
  <si>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359 ч.2</t>
  </si>
  <si>
    <t>Участие наемника в военных  действиях</t>
  </si>
  <si>
    <t>359 ч.3</t>
  </si>
  <si>
    <t>Нападение на лиц или учреждения, пользующиеся международной защитой (включая ст. 360 старой редакции)</t>
  </si>
  <si>
    <t>360 ч.2</t>
  </si>
  <si>
    <t>Ф.K3r разд.1 стл.2 стр.437=0</t>
  </si>
  <si>
    <t>Ф.K3r разд.1 стл.2 стр.438=0</t>
  </si>
  <si>
    <t>Ф.K3r разд.1 стл.1 стр.439=0</t>
  </si>
  <si>
    <t>k3r разд.1 стр. 439 гр. 1-2 = 0 ст.300 незаконное освобождение от угол. отв. не подсудна районным судам</t>
  </si>
  <si>
    <t>Ф.K3r разд.1 стл.2 стр.439=0</t>
  </si>
  <si>
    <t>Ф.K3r разд.1 стл.1 стр.440=0</t>
  </si>
  <si>
    <t>k3r разд.1 стр. 440-442 гр. 1-2 = 0 ст. 301 заведомо незаконное задержание не подсудна районным судам</t>
  </si>
  <si>
    <t>Ф.K3r разд.1 стл.1 стр.441=0</t>
  </si>
  <si>
    <t>Ф.K3r разд.1 стл.1 стр.442=0</t>
  </si>
  <si>
    <t>Ф.K3r разд.1 стл.2 стр.440=0</t>
  </si>
  <si>
    <t>Ф.K3r разд.1 стл.2 стр.441=0</t>
  </si>
  <si>
    <t>Ф.K3r разд.1 стл.2 стр.442=0</t>
  </si>
  <si>
    <t>Ф.K3r разд.1 стл.1 стр.443=0</t>
  </si>
  <si>
    <t>k3r разд. 1 стр. 443-444 гр. 1-2 = 0 ст. 302 принуждение к даче показаний не подсудна районным судам</t>
  </si>
  <si>
    <t>Ф.K3r разд.1 стл.1 стр.444=0</t>
  </si>
  <si>
    <t>Ф.K3r разд.1 стл.2 стр.443=0</t>
  </si>
  <si>
    <t>Ф.K3r разд.1 стл.2 стр.444=0</t>
  </si>
  <si>
    <t>Ф.K3r разд.1 стл.1 стр.446=0</t>
  </si>
  <si>
    <t>k3r разд. 1 стр. 446-447 гр. 1-2 = 0 ст. 303 ч.2-3 фальсификация доказательств по уг. делу, повлекшая тяжкие последствия не подсудна районным судам</t>
  </si>
  <si>
    <t>Ф.K3r разд.1 стл.1 стр.447=0</t>
  </si>
  <si>
    <t>Ф.K3r разд.1 стл.2 стр.446=0</t>
  </si>
  <si>
    <t>Ф.K3r разд.1 стл.2 стр.447=0</t>
  </si>
  <si>
    <t>Ф.K3r разд.1 стл.1 стр.448=0</t>
  </si>
  <si>
    <t>k3r разд.1 стр. 448 гр.1-2 = 0 ст. 304 провокация взятки либо коммерческого подкупа не подсудна районным судам</t>
  </si>
  <si>
    <t>Ф.K3r разд.1 стл.2 стр.448=0</t>
  </si>
  <si>
    <t>Ф.K3r разд.1 стл.1 стр.449=0</t>
  </si>
  <si>
    <t>k3r разд.1 стр. 449-450 гр. 1-2 = 0 ст. 305 вынесение судьей заведомо неправосудного приговора, решения не подсудна районным судам</t>
  </si>
  <si>
    <t>Ф.K3r разд.1 стл.1 стр.450=0</t>
  </si>
  <si>
    <t>Ф.K3r разд.1 стл.2 стр.449=0</t>
  </si>
  <si>
    <t>Ф.K3r разд.1 стл.2 стр.450=0</t>
  </si>
  <si>
    <t>Ф.K3r разд.1 стл.1 стр.471=0</t>
  </si>
  <si>
    <t>k3r разд.1 стр. 471 гр.1-2 = 0 ст.317 посягательство на жизнь сотрудника правоохранительного органа не подсудна районным судам</t>
  </si>
  <si>
    <t>Ф.K3r разд.1 стл.2 стр.471=0</t>
  </si>
  <si>
    <t>Ф.K3r разд.1 стл.1 стр.479=0</t>
  </si>
  <si>
    <t>k3r разд.1 стр. 479 гр.1-2 = 0 ст.321 ч.3 угроза применения насилия в отн. сотрудника места лишения свободы, соверш. орг. группой или с применением насилия, опасного для жизни</t>
  </si>
  <si>
    <t>Ф.K3r разд.1 стл.2 стр.479=0</t>
  </si>
  <si>
    <t>Ф.K3r разд.1 стл.1 стр.481=0</t>
  </si>
  <si>
    <t>k3r разд.1 стр. 481 гр. 1-2 = 0 ст. 322 ч.2 незаконное пересечение Гос. границы РФ при отягчающих обст. не подсудна районным судам</t>
  </si>
  <si>
    <t>Ф.K3r разд.1 стл.2 стр.481=0</t>
  </si>
  <si>
    <t>Ф.K3r разд.1 стл.1 стр.498=0</t>
  </si>
  <si>
    <t xml:space="preserve">k3r разд. 1 стр. 498-499 гр. 1-2 = 0 ст.353 план., подг., или развязывание, ведение агрессивной войны не подсудна районным судам </t>
  </si>
  <si>
    <t>Ф.K3r разд.1 стл.1 стр.499=0</t>
  </si>
  <si>
    <t>Ф.K3r разд.1 стл.2 стр.498=0</t>
  </si>
  <si>
    <t>Ф.K3r разд.1 стл.2 стр.499=0</t>
  </si>
  <si>
    <t>Ф.K3r разд.1 стл.1 стр.501=0</t>
  </si>
  <si>
    <t>k3r разд.1 стр.424-426 гр. 1-2 = 0 ст. 294 воспрепятствование  осуществлению правовосудия не подсудна районным судам</t>
  </si>
  <si>
    <t>k3 - стр.1 гр.1 раздела 1 д.б. равна сумме стр. 2-6 гр.1 раздела 1</t>
  </si>
  <si>
    <t>k3 - стр.2 гр.1 раздела 1 д.б. равна сумме стр. 7, 50, 64, 74, 100 гр.1 раздела 1</t>
  </si>
  <si>
    <t>k3 - стр.3 гр.1 д.б. равна сумме стр. 117, 149, 211 гр.1</t>
  </si>
  <si>
    <t>Ф.k3r разд.1 стл.1 стр.604=0</t>
  </si>
  <si>
    <t>k3r - стр.604 д.б. равна 0 (ст.206 ч.4 непосудна райсудам)</t>
  </si>
  <si>
    <t>Ф.k3r разд.1 стл.1 стр.605=0</t>
  </si>
  <si>
    <t>k3r - стр.605 д.б. равна 0 (ст.281 ч.3 неподсудна райсудам)</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</si>
  <si>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</si>
  <si>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</si>
  <si>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</si>
  <si>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</si>
  <si>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</si>
  <si>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</si>
  <si>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</si>
  <si>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</si>
  <si>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</si>
  <si>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</si>
  <si>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</si>
  <si>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</si>
  <si>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Те же деяния, совершенные с применением насилия, 
опасного для жизни и здоровья</t>
  </si>
  <si>
    <t>296 ч.4</t>
  </si>
  <si>
    <t>Неуважение к суду, выразившееся в оскорблении участников судебного разбирательства</t>
  </si>
  <si>
    <t>297 ч.1</t>
  </si>
  <si>
    <t>То же деяние, выразившееся в оскорблении судьи, 
присяжного заседателя</t>
  </si>
  <si>
    <t>297 ч.2</t>
  </si>
  <si>
    <t>Клевета в отношении судьи, присяжного заседателя или 
лица, участвующего в отправлении правосудия</t>
  </si>
  <si>
    <t>298 ч.1</t>
  </si>
  <si>
    <t>То же деяние, совершенное в отношении прокурора, следователя, лица, производящего дознание</t>
  </si>
  <si>
    <t>298 ч.2</t>
  </si>
  <si>
    <t>Те же деяния, соединенные с обвинением лица в 
совершении тяжкого преступления</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</si>
  <si>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</si>
  <si>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</si>
  <si>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</si>
  <si>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</si>
  <si>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</si>
  <si>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</si>
  <si>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</si>
  <si>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</si>
  <si>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</si>
  <si>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</si>
  <si>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</si>
  <si>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</si>
  <si>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</si>
  <si>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</si>
  <si>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</si>
  <si>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 xml:space="preserve">Использование заведомо поддельных марок акцизного сбора, специальных марок            </t>
  </si>
  <si>
    <t>ст.327-1 ч.2</t>
  </si>
  <si>
    <t>Приведение в негодность объектов жизнеобеспечения</t>
  </si>
  <si>
    <t>ст.215-2 ч.1</t>
  </si>
  <si>
    <t xml:space="preserve">Те же деяния при отягчающих  обстоятельствах </t>
  </si>
  <si>
    <t>ст.215-2 ч.2</t>
  </si>
  <si>
    <t>ст.215-2 ч.3</t>
  </si>
  <si>
    <t>Пустая</t>
  </si>
  <si>
    <t>Незаконная порубка при особо отягчающих обстоятельствах</t>
  </si>
  <si>
    <t>260 ч. 3</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</si>
  <si>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</si>
  <si>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</si>
  <si>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</si>
  <si>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</si>
  <si>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</si>
  <si>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SFORM - k3 - ф.10а разд.1 гр.1 стр.211 (глава 201-204) д.б. равна ф.10а разд.1 гр.1 сумма строк 212-221</t>
  </si>
  <si>
    <t>Ф.K3r разд.1 стл.1 стр.222=Ф.K3r разд.1 стл.1 сумма стр.223-279+Ф.K3r разд.1 стл.1 сумма стр.534-535+Ф.K3r разд.1 стл.1 сумма стр.594-595+Ф.K3r разд.1 стл.1 стр.600+Ф.K3r разд.1 стл.1 стр.566+Ф.K3r разд.1 стл.1 сумма стр.512-513+Ф.K3r разд.1 стл.1 сумма стр.521-523+Ф.K3r разд.1 стл.1 сумма стр.596-598+Ф.K3r разд.1 стл.1 сумма стр.567-570+Ф.k3r разд.1 стл.1 стр.604</t>
  </si>
  <si>
    <t>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t>
  </si>
  <si>
    <t>282.2 ч.1</t>
  </si>
  <si>
    <t>Участие в деятельности общественного или религиозного 
объединения, в отношении которого судом принято 
решение о ликвидации</t>
  </si>
  <si>
    <t>282-2 ч. 2</t>
  </si>
  <si>
    <t>Те же деяния, совершенные неоднократно; группой лиц по предварительному сговору или организованной группой; в особо крупном размере; лицом с использованием своего служебного положения</t>
  </si>
  <si>
    <t>146 ч. 3</t>
  </si>
  <si>
    <t>Те же деяния, совершенные неоднократно или группой лиц по предварительному сговору</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</si>
  <si>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</si>
  <si>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</si>
  <si>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</si>
  <si>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Причинение смерти по неосторожности двум или более лицам</t>
  </si>
  <si>
    <t>109 ч.3</t>
  </si>
  <si>
    <t>То же деяние, совершенное из хулиганских побуждений</t>
  </si>
  <si>
    <t>115 ч.2</t>
  </si>
  <si>
    <t>Те же деяния, совершенные из хулиганских побуждений</t>
  </si>
  <si>
    <t>116 ч.2</t>
  </si>
  <si>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</si>
  <si>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t>127.1 ч.1</t>
  </si>
  <si>
    <t xml:space="preserve">То же деяние, при отягчающих обстоятельствах </t>
  </si>
  <si>
    <t>127.1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</si>
  <si>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</si>
  <si>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</si>
  <si>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</si>
  <si>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</si>
  <si>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</si>
  <si>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</si>
  <si>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</si>
  <si>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</si>
  <si>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</si>
  <si>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Подделка подписей избирателей или заверение заведомо 
подделанных подписей, совершенные при отягчающих обстоятельствах</t>
  </si>
  <si>
    <t>142 ч.2</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</si>
  <si>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</si>
  <si>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142 ч.3</t>
  </si>
  <si>
    <t>Фальсификация итогов голосования</t>
  </si>
  <si>
    <t>142.1</t>
  </si>
  <si>
    <t>Мошенничество, совершенное организованной 
группой либо в особо крупном размере</t>
  </si>
  <si>
    <t>Преступления, введённые в УК в 1998-2007 г.</t>
  </si>
  <si>
    <t>185 ч.1</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</si>
  <si>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</si>
  <si>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</si>
  <si>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</si>
  <si>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</si>
  <si>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</si>
  <si>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</si>
  <si>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</si>
  <si>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</si>
  <si>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350 ч.3</t>
  </si>
  <si>
    <t>Нарушение правил полетов или подготовки к ним</t>
  </si>
  <si>
    <t>351</t>
  </si>
  <si>
    <t>Нарушение правил кораблевождения</t>
  </si>
  <si>
    <t>352</t>
  </si>
  <si>
    <t>Нарушение правил безопасности при строительстве или  эксплуатации магистральных трубопроводов</t>
  </si>
  <si>
    <t>269 ч.1</t>
  </si>
  <si>
    <t>269ч.2</t>
  </si>
  <si>
    <t>269 ч.3</t>
  </si>
  <si>
    <t>Неоказание капитаном судна помощи терпящим бедствие</t>
  </si>
  <si>
    <t>Нарушение правил международных полетов</t>
  </si>
  <si>
    <t>ВСЕГО ПО ГЛАВЕ ПРЕСТУПЛЕНИЯ В СФЕРЕ КОМПЬЮТЕРНОЙ ИНФОРМАЦИИ                                                                                           (сумма строк 381-386)</t>
  </si>
  <si>
    <t>272-274</t>
  </si>
  <si>
    <t>ВСЕГО ПО ГЛАВЕ ПРЕСТУПЛЕНИЯ ПРОТИВ СОБСТВЕННОСТИ (сумма строк 118-148,526, 557,558)</t>
  </si>
  <si>
    <t>158-168</t>
  </si>
  <si>
    <t>Кража</t>
  </si>
  <si>
    <t>158 ч.1</t>
  </si>
  <si>
    <t>Кража при отягчающих обстоятельствах</t>
  </si>
  <si>
    <t>158 ч.2</t>
  </si>
  <si>
    <t>Кража при особо отягчающих обстоятельствах</t>
  </si>
  <si>
    <t>158 ч.3</t>
  </si>
  <si>
    <t>Мошенничество</t>
  </si>
  <si>
    <t>159 ч.1</t>
  </si>
  <si>
    <t>Мошенничество при отягчающих обстоятельствах</t>
  </si>
  <si>
    <t>159 ч.2</t>
  </si>
  <si>
    <t xml:space="preserve">Мошенничество, совершенное лицом с использованием своего служебного положения, а равно в крупном размере </t>
  </si>
  <si>
    <t>159 ч.3</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</si>
  <si>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</si>
  <si>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</si>
  <si>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</si>
  <si>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</si>
  <si>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</si>
  <si>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</si>
  <si>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</si>
  <si>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</si>
  <si>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</si>
  <si>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</si>
  <si>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</si>
  <si>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</si>
  <si>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</si>
  <si>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</si>
  <si>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</si>
  <si>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162 ч.3</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</si>
  <si>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</si>
  <si>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</si>
  <si>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</si>
  <si>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</si>
  <si>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</si>
  <si>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</si>
  <si>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</si>
  <si>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</si>
  <si>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</si>
  <si>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Причинение имущественного ущерба путем обмана или злоупотребления доверием</t>
  </si>
  <si>
    <t>165 ч.1</t>
  </si>
  <si>
    <t>165 ч.2</t>
  </si>
  <si>
    <t>165 ч.3</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</si>
  <si>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</si>
  <si>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</si>
  <si>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</si>
  <si>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</si>
  <si>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166 ч.3</t>
  </si>
  <si>
    <t>166 ч.4</t>
  </si>
  <si>
    <t>Умышленные уничтожение или повреждение имущества</t>
  </si>
  <si>
    <t>167 ч.1</t>
  </si>
  <si>
    <t>167 ч.2</t>
  </si>
  <si>
    <t>168 ч.2</t>
  </si>
  <si>
    <t>ВСЕГО ПО ГЛАВЕ ПРЕСТУПЛЕНИЯ В СФЕРЕ ЭКОНОМИЧЕСКОЙ ДЕЯТЕЛЬНОСТИ (сумма строк 150-210, 516-517, 524, 527-529, 530-533,542-543,559-564)</t>
  </si>
  <si>
    <t>169-199.2</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</si>
  <si>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</si>
  <si>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</si>
  <si>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</si>
  <si>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</si>
  <si>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</si>
  <si>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</si>
  <si>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</si>
  <si>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</si>
  <si>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Незаконная банковская деятельность</t>
  </si>
  <si>
    <t>172 ч.1</t>
  </si>
  <si>
    <t>172 ч.2</t>
  </si>
  <si>
    <t>Лжепредпринимательство</t>
  </si>
  <si>
    <t>Легализация (отмывание) денежных средств или иного имущества, приобретенных незаконным путем</t>
  </si>
  <si>
    <t>174 ч.1</t>
  </si>
  <si>
    <t>Те же деяния, совершенные в крупном размере</t>
  </si>
  <si>
    <t>Должностное лицо, 
ответственное за составление отчета</t>
  </si>
  <si>
    <t xml:space="preserve">должность                                                                          </t>
  </si>
  <si>
    <t xml:space="preserve">Фамилия И.О.                          </t>
  </si>
  <si>
    <t xml:space="preserve">  подпись</t>
  </si>
  <si>
    <t xml:space="preserve">М.П.                                                           </t>
  </si>
  <si>
    <t xml:space="preserve">                                                            номер телефона</t>
  </si>
  <si>
    <t>дата составления отчета</t>
  </si>
  <si>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</si>
  <si>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</si>
  <si>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t>Хищение либо вымогательство наркотических средств или психотропных веществ</t>
  </si>
  <si>
    <t>229 ч.1</t>
  </si>
  <si>
    <t>229 ч.2</t>
  </si>
  <si>
    <t>229 ч.3</t>
  </si>
  <si>
    <t>Склонение к потреблению наркотических средств или 
психотропных веществ</t>
  </si>
  <si>
    <t>230 ч.1</t>
  </si>
  <si>
    <t>230 ч.2</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</si>
  <si>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</si>
  <si>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</si>
  <si>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</si>
  <si>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</si>
  <si>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</si>
  <si>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</si>
  <si>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232 ч.1</t>
  </si>
  <si>
    <t>232 ч.2</t>
  </si>
  <si>
    <t>Незаконная выдача либо подделка рецептов или иных документов 
на получение наркотических средств</t>
  </si>
  <si>
    <t>Изнасилование при отягчающих обстоятельствах</t>
  </si>
  <si>
    <t>131 ч.2</t>
  </si>
  <si>
    <t>Изнасилование при особо отягчающих обстоятельствах</t>
  </si>
  <si>
    <t>131 ч.3</t>
  </si>
  <si>
    <t>Насильственные действия сексуального характера</t>
  </si>
  <si>
    <t>132 ч.1</t>
  </si>
  <si>
    <t>Те же деяния при отягчающих обстоятельствах</t>
  </si>
  <si>
    <t>132 ч.2</t>
  </si>
  <si>
    <t>132 ч.3</t>
  </si>
  <si>
    <t>Понуждение к действиям сексуального характера</t>
  </si>
  <si>
    <t>Половое сношение и иные действия сексуального характера 
с лицом, не достигшим шестнадцати лет</t>
  </si>
  <si>
    <t>Развратные действия</t>
  </si>
  <si>
    <t>ВСЕГО ПО ГЛАВЕ ПРЕСТУПЛЕНИЯ ПРОТИВ КОНСТИТУЦИОННЫХ ПРАВ И СВОБОД ЧЕЛОВЕКА И ГРАЖДАНИНА (сумма 75-99, 514-515,541, 553-556)</t>
  </si>
  <si>
    <t>136-149</t>
  </si>
  <si>
    <t>Нарушение равноправия граждан</t>
  </si>
  <si>
    <t>136 ч.1</t>
  </si>
  <si>
    <t>То же деяние, совершенное лицом с использованием служебного положения</t>
  </si>
  <si>
    <t>136 ч.2</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</si>
  <si>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</si>
  <si>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</si>
  <si>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</si>
  <si>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</si>
  <si>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</si>
  <si>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</si>
  <si>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</si>
  <si>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Незаконные производство или приобретение технических средств 
для негласного получения информации</t>
  </si>
  <si>
    <t>138 ч.3</t>
  </si>
  <si>
    <t>Нарушение неприкосновенности жилища</t>
  </si>
  <si>
    <t>139 ч.1</t>
  </si>
  <si>
    <t>То же деяние с применением насилия или угрозой его применения</t>
  </si>
  <si>
    <t>139 ч.2</t>
  </si>
  <si>
    <t>139 ч.3</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</si>
  <si>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</si>
  <si>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</si>
  <si>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</si>
  <si>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</si>
  <si>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</si>
  <si>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Ф.K3r разд.2 стл.2 стр.1=0</t>
  </si>
  <si>
    <t>Ф.K3r разд.2 стл.2 стр.2=0</t>
  </si>
  <si>
    <t>Ф.K3r разд.2 стл.2 стр.3=0</t>
  </si>
  <si>
    <t>Ф.K3r разд.2 стл.2 стр.4=0</t>
  </si>
  <si>
    <t>Ф.K3r разд.2 стл.2 стр.5=0</t>
  </si>
  <si>
    <t>Ф.K3r разд.2 стл.2 стр.6=0</t>
  </si>
  <si>
    <t>Ф.K3r разд.2 стл.2 стр.7=0</t>
  </si>
  <si>
    <t>Ф.K3r разд.2 стл.2 стр.8=0</t>
  </si>
  <si>
    <t>Ф.K3r разд.2 стл.2 стр.9=0</t>
  </si>
  <si>
    <t>Ф.K3r разд.2 стл.2 стр.10=0</t>
  </si>
  <si>
    <t>Ф.K3r разд.2 стл.2 стр.11=0</t>
  </si>
  <si>
    <t>Ф.K3r разд.2 стл.2 стр.12=0</t>
  </si>
  <si>
    <t>Ф.K3r разд.2 стл.2 стр.13=0</t>
  </si>
  <si>
    <t>Ф.K3r разд.2 стл.2 стр.14=0</t>
  </si>
  <si>
    <t>Ф.K3r разд.2 стл.2 стр.15=0</t>
  </si>
  <si>
    <t>Ф.K3r разд.2 стл.2 стр.16=0</t>
  </si>
  <si>
    <t>Ф.K3r разд.2 стл.2 стр.17=0</t>
  </si>
  <si>
    <t>Ф.K3r разд.2 стл.2 стр.18=0</t>
  </si>
  <si>
    <t>Ф.K3r разд.2 стл.2 стр.19=0</t>
  </si>
  <si>
    <t>Ф.K3r разд.2 стл.2 стр.20=0</t>
  </si>
  <si>
    <t>Ф.K3r разд.2 стл.2 стр.21=0</t>
  </si>
  <si>
    <t>Ф.K3r разд.2 стл.2 стр.22=0</t>
  </si>
  <si>
    <t>Ф.K3r разд.2 стл.2 стр.23=0</t>
  </si>
  <si>
    <t>Ф.K3r разд.2 стл.2 стр.24=0</t>
  </si>
  <si>
    <t>Ф.K3r разд.2 стл.2 стр.25=0</t>
  </si>
  <si>
    <t>Ф.K3r разд.2 стл.2 стр.26=0</t>
  </si>
  <si>
    <t>Ф.K3r разд.2 стл.2 стр.27=0</t>
  </si>
  <si>
    <t>Ф.K3r разд.2 стл.2 стр.28=0</t>
  </si>
  <si>
    <t>Ф.K3r разд.2 стл.2 стр.29=0</t>
  </si>
  <si>
    <t>Ф.K3r разд.2 стл.2 стр.30=0</t>
  </si>
  <si>
    <t>Ф.K3r разд.2 стл.2 стр.31=0</t>
  </si>
  <si>
    <t>Ф.K3r разд.2 стл.2 стр.32=0</t>
  </si>
  <si>
    <t>Ф.K3r разд.2 стл.2 стр.33=0</t>
  </si>
  <si>
    <t>Ф.K3r разд.2 стл.2 стр.34=0</t>
  </si>
  <si>
    <t>Ф.K3r разд.2 стл.2 стр.35=0</t>
  </si>
  <si>
    <t>Ф.K3r разд.2 стл.2 стр.36=0</t>
  </si>
  <si>
    <t>Ф.K3r разд.2 стл.2 стр.37=0</t>
  </si>
  <si>
    <t>Ф.K3r разд.2 стл.2 стр.38=0</t>
  </si>
  <si>
    <t>Ф.K3r разд.2 стл.2 стр.39=0</t>
  </si>
  <si>
    <t>Ф.K3r разд.2 стл.2 стр.40=0</t>
  </si>
  <si>
    <t>Ф.K3r разд.2 стл.2 стр.41=0</t>
  </si>
  <si>
    <t>Ф.K3r разд.2 стл.2 стр.42=0</t>
  </si>
  <si>
    <t>Ф.K3r разд.2 стл.2 стр.43=0</t>
  </si>
  <si>
    <t>Ф.K3r разд.2 стл.2 стр.44=0</t>
  </si>
  <si>
    <t>Ф.K3r разд.2 стл.2 стр.45=0</t>
  </si>
  <si>
    <t>Ф.K3r разд.2 стл.2 стр.46=0</t>
  </si>
  <si>
    <t>Использование заведомо подложного документа</t>
  </si>
  <si>
    <t>327 ч.3</t>
  </si>
  <si>
    <t>Уклонение от призыва на военную службу</t>
  </si>
  <si>
    <t>328 ч.1</t>
  </si>
  <si>
    <t>Уклонение от прохождения альтернативной гражданской службы</t>
  </si>
  <si>
    <t>328 ч.2</t>
  </si>
  <si>
    <t>Ф.K3r разд.1 стл.1 стр.1=Ф.K3r разд.1 стл.1 сумма стр.2-6</t>
  </si>
  <si>
    <t>Ф.K3r разд.1 стл.1 стр.2=Ф.K3r разд.1 стл.1 стр.7+Ф.K3r разд.1 стл.1 стр.50+Ф.K3r разд.1 стл.1 стр.64+Ф.K3r разд.1 стл.1 стр.74+Ф.K3r разд.1 стл.1 стр.100</t>
  </si>
  <si>
    <t>Ф.K3r разд.1 стл.1 стр.3=Ф.K3r разд.1 стл.1 стр.117+Ф.K3r разд.1 стл.1 стр.149+Ф.K3r разд.1 стл.1 стр.211</t>
  </si>
  <si>
    <t>Ф.K3r разд.1 стл.1 стр.4=Ф.K3r разд.1 стл.1 стр.222+Ф.K3r разд.1 стл.1 стр.280+Ф.K3r разд.1 стл.1 стр.322+Ф.K3r разд.1 стл.1 стр.358+Ф.K3r разд.1 стл.1 стр.380</t>
  </si>
  <si>
    <t>Ф.K3r разд.1 стл.1 стр.5=Ф.K3r разд.1 стл.1 стр.387+Ф.K3r разд.1 стл.1 стр.402+Ф.K3r разд.1 стл.1 стр.423+Ф.K3r разд.1 стл.1 стр.470</t>
  </si>
  <si>
    <t>Ф.K3r разд.1 стл.1 стр.6=Ф.K3r разд.1 стл.1 стр.497</t>
  </si>
  <si>
    <t>Ф.K3r разд.1 стл.1 стр.9=0</t>
  </si>
  <si>
    <t>k3r разд.1 гр.1-2 стр.9 =0 ст.105 ч.2 убийство при отягчающих обстоятельствах не продсудна районным судам</t>
  </si>
  <si>
    <t>Ф.K3r разд.1 стл.2 стр.9=0</t>
  </si>
  <si>
    <t>Ф.K3r разд.1 стл.1 стр.53=0</t>
  </si>
  <si>
    <t>k3r разд.1 гр.1-2 стр. 53 = 0 ст.126 ч.3 - похищ. человека при ос. отягч. обст. не подсудна для рай.судов</t>
  </si>
  <si>
    <t>Ф.K3r разд.1 стл.2 стр.53=0</t>
  </si>
  <si>
    <t>Ф.K3r разд.1 стл.1 стр.67=0</t>
  </si>
  <si>
    <t>k3r разд.1 гр.1-2 стр.67 = 0 ст.131 ч.3 -изнасил. при ос. отягч. обст. не подсудна рай. судам</t>
  </si>
  <si>
    <t>Ф.K3r разд.1 стл.2 стр.67=0</t>
  </si>
  <si>
    <t>Ф.K3r разд.1 стл.1 стр.223=0</t>
  </si>
  <si>
    <t>k3r разд.1 гр. 1-2 стр. 223-225 = 0 ст.205 ч.1-ч.3 - терроризм не подсудна рай.судам</t>
  </si>
  <si>
    <t>Ф.K3r разд.1 стл.1 стр.224=0</t>
  </si>
  <si>
    <t>Ф.K3r разд.1 стл.1 стр.225=0</t>
  </si>
  <si>
    <t>Ф.K3r разд.1 стл.2 стр.223=0</t>
  </si>
  <si>
    <t>Ф.K3r разд.1 стл.2 стр.224=0</t>
  </si>
  <si>
    <t>Ф.K3r разд.1 стл.2 стр.225=0</t>
  </si>
  <si>
    <t>Ф.K3r разд.1 стл.1 стр.232=0</t>
  </si>
  <si>
    <t>k3r разд.1 стр.232-234 гр.1-2 =0 ст.209 создание, участие, служю полож. в банде</t>
  </si>
  <si>
    <t>Ф.K3r разд.1 стл.1 стр.233=0</t>
  </si>
  <si>
    <t>Ф.K3r разд.1 стл.1 стр.234=0</t>
  </si>
  <si>
    <t>Ф.K3r разд.1 стл.2 стр.232=0</t>
  </si>
  <si>
    <t>Ф.K3r разд.1 стл.2 стр.233=0</t>
  </si>
  <si>
    <t>Ф.K3r разд.1 стл.2 стр.234=0</t>
  </si>
  <si>
    <t>Ф.K3r разд.1 стл.1 стр.235=0</t>
  </si>
  <si>
    <t>k3r разд.1 стр.235-236 гр.1-2 =0 ст.210 ч.1-2 орган. и участие в преступном сообществе не подсудна районным судам</t>
  </si>
  <si>
    <t>Ф.K3r разд.1 стл.1 стр.236=0</t>
  </si>
  <si>
    <t>Воспрепятствование осуществлению права на свободу совести и вероисповеданий</t>
  </si>
  <si>
    <t>249 ч.2</t>
  </si>
  <si>
    <t>Загрязнение вод</t>
  </si>
  <si>
    <t>250 ч.1</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</si>
  <si>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</si>
  <si>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</si>
  <si>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</si>
  <si>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</si>
  <si>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</si>
  <si>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</si>
  <si>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</si>
  <si>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</si>
  <si>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</si>
  <si>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</si>
  <si>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</si>
  <si>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</si>
  <si>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</si>
  <si>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</si>
  <si>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</si>
  <si>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</si>
  <si>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Текущая дата печати:</t>
  </si>
  <si>
    <t>Код: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</si>
  <si>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</si>
  <si>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</si>
  <si>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</si>
  <si>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</si>
  <si>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</si>
  <si>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</si>
  <si>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</si>
  <si>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</si>
  <si>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Кабардино-Балкарской Республике</t>
  </si>
  <si>
    <t>УСД в Карачаево-Черкесской Республике</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</si>
  <si>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</si>
  <si>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</si>
  <si>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</si>
  <si>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</si>
  <si>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</si>
  <si>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</si>
  <si>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</si>
  <si>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</si>
  <si>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</si>
  <si>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</si>
  <si>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</si>
  <si>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</si>
  <si>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</si>
  <si>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</si>
  <si>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</si>
  <si>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</si>
  <si>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</si>
  <si>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</si>
  <si>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Архангельской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</si>
  <si>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</si>
  <si>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</si>
  <si>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</si>
  <si>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</si>
  <si>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</si>
  <si>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</si>
  <si>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</si>
  <si>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</si>
  <si>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</si>
  <si>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</si>
  <si>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</si>
  <si>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</si>
  <si>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</si>
  <si>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</si>
  <si>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</si>
  <si>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</si>
  <si>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</si>
  <si>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</si>
  <si>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</si>
  <si>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</si>
  <si>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</si>
  <si>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</si>
  <si>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</si>
  <si>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Пермском крае</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</si>
  <si>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</si>
  <si>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</si>
  <si>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</si>
  <si>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</si>
  <si>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</si>
  <si>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</si>
  <si>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</si>
  <si>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</si>
  <si>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</si>
  <si>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</si>
  <si>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</si>
  <si>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</si>
  <si>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</si>
  <si>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</si>
  <si>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</si>
  <si>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г.Москва</t>
  </si>
  <si>
    <t>УСД в г. Санкт-Петербург</t>
  </si>
  <si>
    <t xml:space="preserve">ОСД в Ненецком АО </t>
  </si>
  <si>
    <t>УСД в Ханты-Мансийском АО</t>
  </si>
  <si>
    <t>УСД в Камчатском крае</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</si>
  <si>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</si>
  <si>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</si>
  <si>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</si>
  <si>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</si>
  <si>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</si>
  <si>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</si>
  <si>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</si>
  <si>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ОСД в Еврейской автономной обл.</t>
  </si>
  <si>
    <t>ОСД в Агинском Бурятском АО</t>
  </si>
  <si>
    <t>ОСД в Чукотском АО</t>
  </si>
  <si>
    <t>ОСД в Ямало-Ненецком АО</t>
  </si>
  <si>
    <t>Ф.K3r разд.1 стл.1 стр.502=0</t>
  </si>
  <si>
    <t>k3r разд.1 стр. 502 гр. 1-2 = 0 ст. 355 пр-во или распространение оружия массового поражения не подсудна районным судам</t>
  </si>
  <si>
    <t>Ф.K3r разд.1 стл.2 стр.502=0</t>
  </si>
  <si>
    <t>Ф.K3r разд.1 стл.1 стр.503=0</t>
  </si>
  <si>
    <t>k3r разд. 1  стр. 503-504 гр. 1-2 = 0 ст. 356  прим. запр. мет. ведения войны, прим. оружия массового поражения не подсудна районным судам</t>
  </si>
  <si>
    <t>Ф.K3r разд.1 стл.1 стр.504=0</t>
  </si>
  <si>
    <t>Ф.K3r разд.1 стл.2 стр.503=0</t>
  </si>
  <si>
    <t>Ф.K3r разд.1 стл.2 стр.504=0</t>
  </si>
  <si>
    <t>Ф.K3r разд.1 стл.1 стр.505=0</t>
  </si>
  <si>
    <t>k3r разд.1 стр. 505 гр. 1-2 =0 ст. 357 геноцид не подсудна районным судам</t>
  </si>
  <si>
    <t>Ф.K3r разд.1 стл.2 стр.505=0</t>
  </si>
  <si>
    <t>Ф.K3r разд.1 стл.1 стр.506=0</t>
  </si>
  <si>
    <t>k3r разд. 1 стр. 506 гр. 1-2 = 0 ст. 358 экоцид не подсудна районным судам</t>
  </si>
  <si>
    <t>Ф.K3r разд.1 стл.2 стр.506=0</t>
  </si>
  <si>
    <t>Ф.K3r разд.1 стл.1 стр.507=0</t>
  </si>
  <si>
    <t>k3r разд. 1 стр. 507-508  гр. 1-2 = 0 ст. 359 ч.1-2 наемничество, деяния, сов. лицом с исп. служ. полож. не подсудна районным судам</t>
  </si>
  <si>
    <t>Ф.K3r разд.1 стл.1 стр.508=0</t>
  </si>
  <si>
    <t>Ф.K3r разд.1 стл.2 стр.507=0</t>
  </si>
  <si>
    <t>Ф.K3r разд.1 стл.2 стр.508=0</t>
  </si>
  <si>
    <t>Ф.K3r разд.1 стл.1 стр.510=0</t>
  </si>
  <si>
    <t>k3r разд. 1 стр. 510 гр. 1-2 = 0 ст. 360 ч.2 нападение на лиц или учрежд., пользующиеся межд. защ. (вкл. ст.360 старой ред.) не подсудна районным судам</t>
  </si>
  <si>
    <t>Ф.K3r разд.1 стл.2 стр.510=0</t>
  </si>
  <si>
    <t>Ф.K3r разд.1 стл.1 стр.588=0</t>
  </si>
  <si>
    <t>Ф.K3r разд.1 стл.2 стр.431=0</t>
  </si>
  <si>
    <t>Ф.K3r разд.1 стл.1 стр.434=0</t>
  </si>
  <si>
    <t>k3r разд.1 стр. 434-436 гр. 1-2 = 0 ст. 298 клевета в отношении суда не подсудна районным сдам</t>
  </si>
  <si>
    <t>Ф.K3r разд.1 стл.1 стр.435=0</t>
  </si>
  <si>
    <t>Ф.K3r разд.1 стл.1 стр.436=0</t>
  </si>
  <si>
    <t>Ф.K3r разд.1 стл.2 стр.434=0</t>
  </si>
  <si>
    <t>Ф.K3r разд.1 стл.2 стр.435=0</t>
  </si>
  <si>
    <t>Ф.K3r разд.1 стл.2 стр.436=0</t>
  </si>
  <si>
    <t>Ф.K3r разд.1 стл.1 стр.437=0</t>
  </si>
  <si>
    <t>k3r разд.1 стр. 437-438 гр. 1-2 = 0 ст. 299 привлечение заведомо невинного к уголовной ответственности не подсудна районным судам</t>
  </si>
  <si>
    <t>Ф.K3r разд.1 стл.1 стр.438=0</t>
  </si>
  <si>
    <t>174 ч.2</t>
  </si>
  <si>
    <t>Те же деяния, совершенные группой лиц  по предварительному сговору либо лицом с использованием своего служебного положения</t>
  </si>
  <si>
    <t>174 ч.3</t>
  </si>
  <si>
    <t>Приобретение или сбыт имущества, заведомо добытого преступным путем</t>
  </si>
  <si>
    <t>175 ч.1</t>
  </si>
  <si>
    <t>175 ч.2</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</si>
  <si>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</si>
  <si>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</si>
  <si>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</si>
  <si>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</si>
  <si>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</si>
  <si>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</si>
  <si>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</si>
  <si>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</si>
  <si>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</si>
  <si>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 xml:space="preserve"> Те же деяния, совершенные лицом с использованием своего  служебного положения либо группой лиц по предварительному сговору</t>
  </si>
  <si>
    <t>178 ч.2</t>
  </si>
  <si>
    <t>Деяния, предусмотренные частями первой или второй настоящей  статьи, совершенные с применением  насилия 
или с  угрозой его применения,  а равно  с  уничтожением
или повреждением  чужого  имущества  либо  с угрозой его  уничтожения или повреждения,  при отсутствии  признаков
вымогательства, либо организованной группой</t>
  </si>
  <si>
    <t>178 ч.3</t>
  </si>
  <si>
    <t>Принуждение к совершению сделки или к отказу от ее совершения</t>
  </si>
  <si>
    <t>179 ч.1</t>
  </si>
  <si>
    <t>То же деяние, совершенное при отягчающих обстоятельствах</t>
  </si>
  <si>
    <t>179 ч.2</t>
  </si>
  <si>
    <t>Незаконное использование товарного знака</t>
  </si>
  <si>
    <t>180 ч.1</t>
  </si>
  <si>
    <t>Незаконное использование предупредительной маркировки</t>
  </si>
  <si>
    <t>180 ч.2</t>
  </si>
  <si>
    <t>Нарушение правил изготовления и использования государственных пробирных клейм</t>
  </si>
  <si>
    <t>181 ч.1</t>
  </si>
  <si>
    <t>SFORM - k3 - ф.10а разд.1 гр.1 стр.222 (глава 205-227) д.б. равна ф.10а разд.1 гр.1 сумма строк 223-279, 534-535, 594-595, 600, 566, 512-513, 521-523, 596-598, 567-570, 604</t>
  </si>
  <si>
    <t>Ф.K3r разд.1 стл.1 стр.280=Ф.K3r разд.1 стл.1 сумма стр.281-321+Ф.K3r разд.1 стл.1 сумма стр.571-580</t>
  </si>
  <si>
    <t>SFORM - k3 - ф.10а разд.1 гр.1 стр.280 (глава 228-245) д.б. равна ф.10а разд.1 гр.1 сумма строк 281-321, 571-580</t>
  </si>
  <si>
    <t>Ф.K3r разд.1 стл.1 стр.322=Ф.K3r разд.1 стл.1 сумма стр.323-357+Ф.K3r разд.1 стл.1 стр.525</t>
  </si>
  <si>
    <t>SFORM - k3 - ф.10а разд.1 гр.1 стр.322 (глава 246-262) д.б. равна ф.10а разд.1 гр.1 сумма строк 323-357, 525</t>
  </si>
  <si>
    <t>Ф.K3r разд.1 стл.1 стр.358=Ф.K3r разд.1 стл.1 сумма стр.359-379+Ф.k3r разд.1 стл.1 сумма стр.606-608</t>
  </si>
  <si>
    <t>SFORM - k3 - ф.10а разд.1 гр.1 стр.358 (глава 263-271) д.б. равна ф.10а разд.1 гр.1 сумма строк 359-379, 606-608</t>
  </si>
  <si>
    <t>Ф.K3r разд.1 стл.1 стр.380=Ф.K3r разд.1 стл.1 сумма стр.381-386</t>
  </si>
  <si>
    <t>SFORM - k3 - ф.10а разд.1 гр.1 стр.380 (глава 272-274) д.б. равна ф.10а разд.1 гр.1 сумма строк 381-386</t>
  </si>
  <si>
    <t>Ф.K3r разд.1 стл.1 стр.387=Ф.K3r разд.1 стл.1 сумма стр.388-401+Ф.K3r разд.1 стл.1 сумма стр.536-540+Ф.k3r разд.1 стл.1 стр.605</t>
  </si>
  <si>
    <t>SFORM - k3 - ф.10а разд.1 гр.1 стр.387 (глава 275-284) д.б. равна ф.10а разд.1 гр.1 сумма строк 388-401, 536-540, 605</t>
  </si>
  <si>
    <t>Ф.K3r разд.1 стл.1 стр.402=Ф.K3r разд.1 стл.1 сумма стр.403-422+Ф.K3r разд.1 стл.1 сумма стр.581-584+Ф.K3r разд.1 стл.1 сумма стр.601-603+Ф.K3r разд.1 стл.1 стр.585</t>
  </si>
  <si>
    <t>SFORM - k3 - ф.10а разд.1 гр.1 стр.402 (глава 285-293) д.б. равна ф.10а разд.1 гр.1 сумма строк 403-422, 581-584, 601-603, 585</t>
  </si>
  <si>
    <t>Ф.K3r разд.1 стл.1 стр.423=Ф.K3r разд.1 стл.1 сумма стр.424-469+Ф.K3r разд.1 стл.1 сумма стр.586-587</t>
  </si>
  <si>
    <t>SFORM - k3 - ф.10а разд.1 гр.1 стр.423 (глава 294-316) д.б. равна ф.10а разд.1 гр.1 сумма строк 424-469, 586-587</t>
  </si>
  <si>
    <t>Ф.K3r разд.1 стл.1 стр.470=Ф.K3r разд.1 стл.1 сумма стр.471-496+Ф.K3r разд.1 стл.1 сумма стр.591-592+Ф.K3r разд.1 стл.1 сумма стр.518-520</t>
  </si>
  <si>
    <t>SFORM - k3 - ф.10а разд.1 гр.1 стр.470 (глава 317-330) д.б. равна ф.10а разд.1 гр.1 сумма строк 471-496, 591, 592, 518-520</t>
  </si>
  <si>
    <t>Ф.K3r разд.1 стл.1 стр.497=Ф.K3r разд.1 стл.1 сумма стр.498-510+Ф.K3r разд.1 стл.1 стр.588</t>
  </si>
  <si>
    <t>SFORM - k3 -ф.10а разд.1 гр.1 стр.497 (глава 353-360) д.б. равна ф.10а разд.1 гр.1 сумма строк 498-510, 588</t>
  </si>
  <si>
    <t>Превышение полномочий служащими частных охранных или детективных служб</t>
  </si>
  <si>
    <t>203 ч.1</t>
  </si>
  <si>
    <t>203 ч.2</t>
  </si>
  <si>
    <t>Коммерческий подкуп</t>
  </si>
  <si>
    <t>204 ч.1</t>
  </si>
  <si>
    <t>204 ч.2</t>
  </si>
  <si>
    <t>Организация преступного сообщества (преступной организации)</t>
  </si>
  <si>
    <t>210 ч.1</t>
  </si>
  <si>
    <t>Участие в преступном сообществе (преступной организации)</t>
  </si>
  <si>
    <t>210 ч.2</t>
  </si>
  <si>
    <t>Угон судна воздушного или водного транспорта либо железнодорожного состава</t>
  </si>
  <si>
    <t>211 ч.1</t>
  </si>
  <si>
    <t>211 ч.2</t>
  </si>
  <si>
    <t>211 ч.3</t>
  </si>
  <si>
    <t>Организация массовых беспорядков</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</si>
  <si>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</si>
  <si>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</si>
  <si>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</si>
  <si>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</si>
  <si>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</si>
  <si>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t>
  </si>
  <si>
    <t>213 ч.2</t>
  </si>
  <si>
    <t>Нарушение правил безопасности на объектах атомной энергетики</t>
  </si>
  <si>
    <t>215 ч.1</t>
  </si>
  <si>
    <t>215 ч.2</t>
  </si>
  <si>
    <t>Нарушение правил безопасности при ведении горных, строительных или иных работ</t>
  </si>
  <si>
    <t>216 ч.1</t>
  </si>
  <si>
    <t>216 ч.2</t>
  </si>
  <si>
    <t>Нарушение правил безопасности на взрывоопасных объектах</t>
  </si>
  <si>
    <t>217 ч.1</t>
  </si>
  <si>
    <t>217 ч.2</t>
  </si>
  <si>
    <t>Нарушение правил учета, хранения, перевозки, использования взрывчатых, легковоспламеняющихся веществ</t>
  </si>
  <si>
    <t>Нарушение правил пожарной безопасности</t>
  </si>
  <si>
    <t>219 ч.1</t>
  </si>
  <si>
    <t>То же деяние, повлекшее  тяжкие последствия</t>
  </si>
  <si>
    <t>219 ч.2</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</si>
  <si>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</si>
  <si>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</si>
  <si>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</si>
  <si>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Воспрепятствование проведению собрания, митинга, демонстрации или участию в них</t>
  </si>
  <si>
    <t>ВСЕГО ПО ГЛАВЕ ПРЕСТУПЛЕНИЯ ПРОТИВ СЕМЬИ И НЕСОВЕРШЕННОЛЕТНИХ (сумма строк 101-116)</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</si>
  <si>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</si>
  <si>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</si>
  <si>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</si>
  <si>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</si>
  <si>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</si>
  <si>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</si>
  <si>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</si>
  <si>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Те же деяния, связанные с вовлечением несовершеннолетнего в преступную группу</t>
  </si>
  <si>
    <t>150 ч.4</t>
  </si>
  <si>
    <t>Вовлечение несовершеннолетнего в совершение 
антиобщественных действий</t>
  </si>
  <si>
    <t>151 ч.1</t>
  </si>
  <si>
    <t>151 ч.2</t>
  </si>
  <si>
    <t>Те же деяния, совершенные неоднократно либо с применением насилия</t>
  </si>
  <si>
    <t>151 ч.3</t>
  </si>
  <si>
    <t>152 ч.1</t>
  </si>
  <si>
    <t>152 ч.2</t>
  </si>
  <si>
    <t>152 ч.3</t>
  </si>
  <si>
    <t>Подмена ребенка</t>
  </si>
  <si>
    <t>Cтатус</t>
  </si>
  <si>
    <t>Код формулы</t>
  </si>
  <si>
    <t>Формула</t>
  </si>
  <si>
    <t>Описание формулы</t>
  </si>
  <si>
    <t>Состав преступления явл. подсудным мировым судьям</t>
  </si>
  <si>
    <t>Состав преступления явл. подсудным районным судам</t>
  </si>
  <si>
    <t>Состав преступления явл. неподсудным районным судам и мировым судьям</t>
  </si>
  <si>
    <t xml:space="preserve">Прекращение или ограничение подачи электроэнергии либо отключение от других источников жизнеобеспеч.           </t>
  </si>
  <si>
    <t>ст.215-1 ч.1</t>
  </si>
  <si>
    <t xml:space="preserve">Те же деяния, повлекшие, по неосторожности, смерть человека или иные тяжкие последствия                 </t>
  </si>
  <si>
    <t>ст.215-1 ч. 2</t>
  </si>
  <si>
    <t xml:space="preserve">Невыплата свыше 2-х месяцев зар. платы, пенсий, 
стипендий из корыстной или личной заинтересованности              </t>
  </si>
  <si>
    <t>ст.145-1 ч. 1</t>
  </si>
  <si>
    <t xml:space="preserve">То же деяние, повлекшее тяжкие последствия        </t>
  </si>
  <si>
    <t>ст145-1 ч.2</t>
  </si>
  <si>
    <t>Вандализм (включая ст. 214 стар. ред. УК РФ)</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</si>
  <si>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</si>
  <si>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</si>
  <si>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</si>
  <si>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</si>
  <si>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Те же деяния, совершенные группой лиц или неоднократно</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</si>
  <si>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</si>
  <si>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</si>
  <si>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</si>
  <si>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</si>
  <si>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</si>
  <si>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</si>
  <si>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</si>
  <si>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</si>
  <si>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</si>
  <si>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Хищение либо вымогательство огнестрельного оружия, 
боеприпасов, взрывчатых веществ</t>
  </si>
  <si>
    <t>226 ч.1</t>
  </si>
  <si>
    <t>Хищение либо вымогательство ядерного, химического, биологического оружия</t>
  </si>
  <si>
    <t>226 ч.2</t>
  </si>
  <si>
    <t>226 ч.3</t>
  </si>
  <si>
    <t>226 ч.4</t>
  </si>
  <si>
    <t>Пиратство</t>
  </si>
  <si>
    <t>227 ч.1</t>
  </si>
  <si>
    <t>То же деяние, совершенное неоднократно либо с применением 
оружия</t>
  </si>
  <si>
    <t>227 ч.2</t>
  </si>
  <si>
    <t>227 ч.3</t>
  </si>
  <si>
    <t>210 ч.3</t>
  </si>
  <si>
    <t>ВСЕГО ПО ГЛАВЕ ПРЕСТУПЛЕНИЯ ПРОТИВ ЗДОРОВЬЯ И ОБЩЕСТВЕННОЙ НРАВСТВЕННОСТИ (сумма строк 281-321, 570-579)</t>
  </si>
  <si>
    <t>228-245</t>
  </si>
  <si>
    <t>228 ч.1</t>
  </si>
  <si>
    <t>228 ч.2</t>
  </si>
  <si>
    <t>228 ч.3</t>
  </si>
  <si>
    <t xml:space="preserve"> </t>
  </si>
  <si>
    <t>228 ч.4</t>
  </si>
  <si>
    <t>228 ч.5</t>
  </si>
  <si>
    <t>cсводный по региону</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</si>
  <si>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</si>
  <si>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264 ч.6</t>
  </si>
  <si>
    <t>k3 - стр.4 гр.1 д.б. равна сумме стр. 222, 280, 322, 358, 380 гр.1</t>
  </si>
  <si>
    <t>k3 - стр.5 гр.1 д.б. равна сумме стр. 387, 402, 423, 470 гр.1</t>
  </si>
  <si>
    <t>k3 - стр.6 гр.1 д.б. равна стр.497 гр.1</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</si>
  <si>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</si>
  <si>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</si>
  <si>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</si>
  <si>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</si>
  <si>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</si>
  <si>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</si>
  <si>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</si>
  <si>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 xml:space="preserve">k3r разд. 1 стр. 588 гр. 1-2 = 0 ст. 360 ч. 1 нападение на лиц или учрежд., пользующиеся межд. защитой не подсудна районным судам </t>
  </si>
  <si>
    <t>Ф.K3r разд.1 стл.2 стр.588=0</t>
  </si>
  <si>
    <t>Районный суд</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</si>
  <si>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</si>
  <si>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</si>
  <si>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</si>
  <si>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Руководитель отчета</t>
  </si>
  <si>
    <t>Фамилия И.О.                            подпись</t>
  </si>
  <si>
    <t>Ф.K3r разд.1 стл.1 стр.388=0</t>
  </si>
  <si>
    <t>k3r разд.1 стр.388 гр.1-2 = 0 ст. 275 государственная измена не подсудна районным судам</t>
  </si>
  <si>
    <t>Ф.K3r разд.1 стл.2 стр.388=0</t>
  </si>
  <si>
    <t>Ф.K3r разд.1 стл.1 стр.389=0</t>
  </si>
  <si>
    <t>Ф.K3r разд.1 стл.2 стр.389=0</t>
  </si>
  <si>
    <t>Ф.K3r разд.1 стл.1 стр.390=0</t>
  </si>
  <si>
    <t>k3r разд.1 стр. 390 гр. 1-2 = 0 ст. 277 посягательство на жизнь гос. или общ. деятеля не подсудна районным судам</t>
  </si>
  <si>
    <t>Ф.K3r разд.1 стл.2 стр.390=0</t>
  </si>
  <si>
    <t>Ф.K3r разд.1 стл.1 стр.391=0</t>
  </si>
  <si>
    <t>k3r разд.1 стр. 391 гр. 1-2 = 0 ст. 278 насильственный захват власти или удержание власти не подсудна районным судам</t>
  </si>
  <si>
    <t>Ф.K3r разд.1 стл.2 стр.391=0</t>
  </si>
  <si>
    <t>Ф.K3r разд.1 стл.1 стр.392=0</t>
  </si>
  <si>
    <t>k3r разд. 1 стр. 392 гр. 1-2 = 0 ст. 279 вооруженный мятеж не подсудна районныйм судам</t>
  </si>
  <si>
    <t>Ф.K3r разд.1 стл.2 стр.392=0</t>
  </si>
  <si>
    <t>Ф.K3r разд.1 стл.1 стр.395=0</t>
  </si>
  <si>
    <t>k3r разд.1 стр. 395-396 гр. 1-2 = 0 ст. 281 ч.1-2 диверсия, совершена орг. группой не подсудна районным судам</t>
  </si>
  <si>
    <t>Ф.K3r разд.1 стл.1 стр.396=0</t>
  </si>
  <si>
    <t>Ф.K3r разд.1 стл.2 стр.395=0</t>
  </si>
  <si>
    <t>Ф.K3r разд.1 стл.2 стр.396=0</t>
  </si>
  <si>
    <t>Ф.K3r разд.1 стл.1 стр.416=0</t>
  </si>
  <si>
    <t>k3r разд.1 стр. 416-417 гр. 1-2 = 0 ст. 290 ч.3-4 получение взятки, соверш. лицом, занимающим гос. должность, при отягч. обст. не подсудна районным судам</t>
  </si>
  <si>
    <t>Ф.K3r разд.1 стл.1 стр.417=0</t>
  </si>
  <si>
    <t>Ф.K3r разд.1 стл.2 стр.416=0</t>
  </si>
  <si>
    <t>Ф.K3r разд.1 стл.2 стр.417=0</t>
  </si>
  <si>
    <t>Ф.K3r разд.1 стл.1 стр.424=0</t>
  </si>
  <si>
    <t>Ф.K3r разд.1 стл.1 стр.425=0</t>
  </si>
  <si>
    <t>Ф.K3r разд.1 стл.1 стр.426=0</t>
  </si>
  <si>
    <t>Ф.K3r разд.1 стл.2 стр.424=0</t>
  </si>
  <si>
    <t>Ф.K3r разд.1 стл.2 стр.425=0</t>
  </si>
  <si>
    <t>Ф.K3r разд.1 стл.2 стр.426=0</t>
  </si>
  <si>
    <t>Ф.K3r разд.1 стл.1 стр.427=0</t>
  </si>
  <si>
    <t>k3r разд.1 стр.427 гр. 1-2 = 0 ст. 295 посягательство на жизнь лица, осуществляющего правосудие или предв. расследование не подсудна районным судам</t>
  </si>
  <si>
    <t>Ф.K3r разд.1 стл.2 стр.427=0</t>
  </si>
  <si>
    <t>Ф.K3r разд.1 стл.1 стр.428=0</t>
  </si>
  <si>
    <t>k3r разд. 1 стр. 428-431 гр. 1-2 = 0 ст. 296 угроза убийством, причинением вреда здоровью в отношении судьи, присяжного заседателя</t>
  </si>
  <si>
    <t>Ф.K3r разд.1 стл.1 стр.429=0</t>
  </si>
  <si>
    <t>Ф.K3r разд.1 стл.1 стр.430=0</t>
  </si>
  <si>
    <t>Ф.K3r разд.1 стл.1 стр.431=0</t>
  </si>
  <si>
    <t>Ф.K3r разд.1 стл.2 стр.428=0</t>
  </si>
  <si>
    <t>Ф.K3r разд.1 стл.2 стр.429=0</t>
  </si>
  <si>
    <t>Ф.K3r разд.1 стл.2 стр.430=0</t>
  </si>
  <si>
    <r>
      <t xml:space="preserve">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</si>
  <si>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</si>
  <si>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</si>
  <si>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Хулиганство 
стар.ред.
</t>
    </r>
    <r>
      <rPr>
        <b/>
        <sz val="10"/>
        <rFont val="Times New Roman CYR"/>
        <family val="1"/>
      </rPr>
      <t>(Утратила силу ФЗ от 08.12.2003 № 162-ФЗ)</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</si>
  <si>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</si>
  <si>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</si>
  <si>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</si>
  <si>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</si>
  <si>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</si>
  <si>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</si>
  <si>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</si>
  <si>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</si>
  <si>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</si>
  <si>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</si>
  <si>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</si>
  <si>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Неправомерный доступ к компьютерной информации</t>
  </si>
  <si>
    <t>272 ч.1</t>
  </si>
  <si>
    <t>272 ч.2</t>
  </si>
  <si>
    <t>Создание, использование и распространение вредоносных программ для ЭВМ</t>
  </si>
  <si>
    <t>273 ч.1</t>
  </si>
  <si>
    <t>273 ч.2</t>
  </si>
  <si>
    <t>Нарушение правил эксплуатации ЭВМ, системы ЭВМ или их сети</t>
  </si>
  <si>
    <t>274 ч.1</t>
  </si>
  <si>
    <t>То же деяние, повлекшее по неосторожности тяжкие последствия</t>
  </si>
  <si>
    <t>274 ч.2</t>
  </si>
  <si>
    <t>ВСЕГО ПО ГЛАВЕ ПРЕСТУПЛЕНИЯ ПРОТИВ ОСНОВ КОНСТИТУЦИОННОГО СТРОЯ И БЕЗОПАСНОСТИ ГОСУДАРСТВА( 388-401),536-540</t>
  </si>
  <si>
    <t>275-284</t>
  </si>
  <si>
    <t>Государственная измена</t>
  </si>
  <si>
    <t>Шпионаж</t>
  </si>
  <si>
    <t>Посягательство на жизнь государственного или 
общественного деятеля</t>
  </si>
  <si>
    <t>Насильственный захват власти или насильственное 
удержание власти</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</si>
  <si>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</si>
  <si>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</si>
  <si>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</si>
  <si>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</si>
  <si>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</si>
  <si>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</si>
  <si>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</si>
  <si>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</si>
  <si>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Возбуждение ненависти либо вражды, а равно унижение человеческого достоинства</t>
  </si>
  <si>
    <t>282 ч.1</t>
  </si>
  <si>
    <t>282 ч.2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</si>
  <si>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</si>
  <si>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</si>
  <si>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</si>
  <si>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</si>
  <si>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</si>
  <si>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</si>
  <si>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</si>
  <si>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</si>
  <si>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</si>
  <si>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</si>
  <si>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Превышение должностных полномочий</t>
  </si>
  <si>
    <t>286 ч.1</t>
  </si>
  <si>
    <t>286 ч.2</t>
  </si>
  <si>
    <t>286 ч.3</t>
  </si>
  <si>
    <t>Отказ в предоставлении информации Федеральному 
Собранию РФ или Счетной палате РФ</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</si>
  <si>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</si>
  <si>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</si>
  <si>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</si>
  <si>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</si>
  <si>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</si>
  <si>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Незаконное участие в предпринимательской деятельности</t>
  </si>
  <si>
    <t>Нарушение правил охраны труда</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</si>
  <si>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</si>
  <si>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</si>
  <si>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Ф.K3r разд.1 стл.2 стр.235=0</t>
  </si>
  <si>
    <t>Ф.K3r разд.1 стл.2 стр.236=0</t>
  </si>
  <si>
    <t>ВСЕГО ПО РАЗДЕЛАМ (сумма строк 7,50,64,74,100,117,149,211,222, 280,322,358,380,387,402,423, 470,497), разд.2 стр.1</t>
  </si>
  <si>
    <t>141.1 ч.1</t>
  </si>
  <si>
    <t>141.1 ч.2</t>
  </si>
  <si>
    <t>215.3 ч.1</t>
  </si>
  <si>
    <t>215.3 ч.2</t>
  </si>
  <si>
    <t>215.3 ч.3</t>
  </si>
  <si>
    <t>Приведение в негодность нефтепроводов, нефтепродукто-проводов и газопроводов</t>
  </si>
  <si>
    <t>Приведение в негодность нефтепроводов, нефтепродукто-проводов и газопроводов при отягчающих обстоятельсьвах</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</si>
  <si>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</si>
  <si>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ВСЕГО ПО ГЛАВЕ ПРЕСТУПЛЕНИЯ ПРОТИВ ОБЩЕСТВЕННОЙ БЕЗОПАСНОСТИ (сумма строк 223-279,  512-513, 521-523, 534-535, 566-569, 594-598)</t>
  </si>
  <si>
    <t>k3r разд.1 стр. 501 гр. 1-2 = 0 ст. 354 публичные призывы к разв. агр. войны, деяния, сов. лицом, заним. гос. должность РФ не подсудна районным судам</t>
  </si>
  <si>
    <t>Ф.K3r разд.1 стл.2 стр.501=0</t>
  </si>
  <si>
    <t>240 ч.3</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</si>
  <si>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</si>
  <si>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</si>
  <si>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t>Деяния, предусмотренные частями первой или второй настоящей  статьи, совершенные с использованием для занятия проституцией лиц,  заведомо не достигших четырнадцатилетнего возраста</t>
  </si>
  <si>
    <t>241 ч.3</t>
  </si>
  <si>
    <t>242.1 ч.1</t>
  </si>
  <si>
    <t>242.1 ч.2</t>
  </si>
  <si>
    <t>Нецелевое расходование бюджетных средств</t>
  </si>
  <si>
    <t>285.1 ч.1</t>
  </si>
  <si>
    <t>285.1 ч.2</t>
  </si>
  <si>
    <t>Нецелевое расходование средств государственных внебюджетных фондов</t>
  </si>
  <si>
    <t>285.2 ч.1</t>
  </si>
  <si>
    <t>285.2 ч.2</t>
  </si>
  <si>
    <t>293 ч.3</t>
  </si>
  <si>
    <t>Деяния, предусмотренные частями первой или второй настоящей  статьи, соединенные с искусственным 
созданием доказательств обвинения</t>
  </si>
  <si>
    <t>306 ч.3</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</si>
  <si>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</si>
  <si>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313 ч.3</t>
  </si>
  <si>
    <t xml:space="preserve">Нападение на лиц или учреждения, пользующиеся международной защитой </t>
  </si>
  <si>
    <t>360 ч.1</t>
  </si>
  <si>
    <t>Нарушение порядка финансирования избирательной компании кандидата,избирательного объединения,избирательного блокадеятельности инициативной группы по проведению референдума,иной группы участников референдума,</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</si>
  <si>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кандидата,избирательного объединения,избирательного блока кандидатом.</t>
  </si>
  <si>
    <t>k3r разд.1 стр. 389 гр. 1-2 = 0 ст. 276 шпионаж не подсудна районным судам</t>
  </si>
  <si>
    <t>306 ч.2</t>
  </si>
  <si>
    <t>Заведомо ложные показания либо заключение эксперта, 
специалиста или неправильный перевод</t>
  </si>
  <si>
    <t>307 ч.1</t>
  </si>
  <si>
    <t>Незаконные приобретение, хранение наркотических средств без цели сбыта</t>
  </si>
  <si>
    <t>Те же деяния, соединенные с обвинением лица в совершении 
тяжкого преступления</t>
  </si>
  <si>
    <t>307 ч.2</t>
  </si>
  <si>
    <t>Отказ свидетеля или потерпевшего от дачи показаний</t>
  </si>
  <si>
    <t>Подкуп свидетеля, потерпевшего в целях дачи 
ими ложных показаний</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</si>
  <si>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</si>
  <si>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</si>
  <si>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</si>
  <si>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</si>
  <si>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</si>
  <si>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</si>
  <si>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</si>
  <si>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Разглашение сведений о мерах безопасности в отношении судьи, присяжного заседателя</t>
  </si>
  <si>
    <t>311 ч.1</t>
  </si>
  <si>
    <t>311 ч.2</t>
  </si>
  <si>
    <t>Растрата, отчуждение, сокрытие, передача имущества, 
подвергнутого описи или аресту</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</si>
  <si>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</si>
  <si>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</si>
  <si>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</si>
  <si>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</si>
  <si>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</si>
  <si>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</si>
  <si>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Уклонение от отбывания лишения свободы</t>
  </si>
  <si>
    <t>Неисполнение приговора суда, решения или иного судебного акта</t>
  </si>
  <si>
    <t xml:space="preserve">Укрывательство преступлений </t>
  </si>
  <si>
    <t>ВСЕГО ПО ГЛАВЕ ПРЕСТУПЛЕНИЯ ПРОТИВ ПОРЯДКА УПРАВЛЕНИЯ (сумма строк 471-496,518,519-520)</t>
  </si>
  <si>
    <t>317-330</t>
  </si>
  <si>
    <t>Посягательство на жизнь сотрудника правоохранительного органа</t>
  </si>
  <si>
    <t>Применение насилия в отношении представителя власти</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</si>
  <si>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</si>
  <si>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</si>
  <si>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</si>
  <si>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</si>
  <si>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</si>
  <si>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</si>
  <si>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</si>
  <si>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Угроза применения насилия в отношении сотрудника места 
лишения свободы</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</si>
  <si>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</si>
  <si>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</si>
  <si>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</si>
  <si>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</si>
  <si>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</si>
  <si>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Незаконное пересечение Государственной границы РФ</t>
  </si>
  <si>
    <t>322 ч.1</t>
  </si>
  <si>
    <t>322 ч.2</t>
  </si>
  <si>
    <t>Противоправное изменение Государственной границы РФ</t>
  </si>
  <si>
    <t>323 ч.1</t>
  </si>
  <si>
    <t>323 ч.2</t>
  </si>
  <si>
    <t>Приобретение или сбыт официальных документов и 
государственных наград</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</si>
  <si>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</si>
  <si>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</si>
  <si>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</si>
  <si>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</si>
  <si>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Подделка или уничтожение идентификационного номера транспортного средства</t>
  </si>
  <si>
    <t>326 ч.1</t>
  </si>
  <si>
    <t>326 ч.2</t>
  </si>
  <si>
    <t>Подделка, изготовление или сбыт поддельных документов, наград, печатей, бланков, штампов</t>
  </si>
  <si>
    <t>327 ч.1</t>
  </si>
  <si>
    <t>Те же деяния, совершенные неоднократно</t>
  </si>
  <si>
    <t>327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</si>
  <si>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</si>
  <si>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</si>
  <si>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</si>
  <si>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</si>
  <si>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</si>
  <si>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</si>
  <si>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</si>
  <si>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</si>
  <si>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</si>
  <si>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</si>
  <si>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</si>
  <si>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</si>
  <si>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159 ч.4</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</si>
  <si>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</si>
  <si>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</si>
  <si>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</si>
  <si>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162 ч.4</t>
  </si>
  <si>
    <t>Деяния, предусмотренные частями второй или третьей настоящей статьи, совершенные организованной группой</t>
  </si>
  <si>
    <t>174 ч.4</t>
  </si>
  <si>
    <t>174.1 ч.4</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</si>
  <si>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</si>
  <si>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</si>
  <si>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t>
  </si>
  <si>
    <t>199.1 ч.1</t>
  </si>
  <si>
    <t>199.1 ч.2</t>
  </si>
  <si>
    <t>Сокрытие денежных   средств    либо   имущества   организации или индивидуального  предпринимателя,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индивидуальным  предпринимателем  в  крупном размере</t>
  </si>
  <si>
    <t>199.2</t>
  </si>
  <si>
    <t>Деяние, предусмотренное частью первой настоящей статьи, повлекшее по неосторожности смерть двух или более лиц</t>
  </si>
  <si>
    <t>215 ч.3</t>
  </si>
  <si>
    <t>216 ч.3</t>
  </si>
  <si>
    <t>217 ч.3</t>
  </si>
  <si>
    <t>219 ч.3</t>
  </si>
  <si>
    <t>Деяния, предусмотренные частью первой настоящей статьи, повлекшие по неосторожности смерть двух или более лиц</t>
  </si>
  <si>
    <t>220 ч.3</t>
  </si>
  <si>
    <t>Незаконные производство, сбыт  или пересылка наркотических  средств, психотропных веществ или их аналогов</t>
  </si>
  <si>
    <t>228.1 ч.1</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</si>
  <si>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</si>
  <si>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228.1 ч.2</t>
  </si>
  <si>
    <t>Те же деяния, совершенные неоднократно или организованной группой</t>
  </si>
  <si>
    <t>181 ч.2</t>
  </si>
  <si>
    <t>Собирание сведений, составляющих коммерческую, налоговую или банковскую тайну</t>
  </si>
  <si>
    <t>183 ч.1</t>
  </si>
  <si>
    <t>Незаконные разглашение или использование сведений, 
составляющих коммерческую или банковскую тайну</t>
  </si>
  <si>
    <t>183 ч.2</t>
  </si>
  <si>
    <t>Причинение тяжкого вреда здоровью при превышении пределов необходимой обороны</t>
  </si>
  <si>
    <t>114 ч.1</t>
  </si>
  <si>
    <t>Причинение тяжкого вреда здоровью при превышении мер, необходимых для задержания лица</t>
  </si>
  <si>
    <t>114 ч.2</t>
  </si>
  <si>
    <t>119 ч.1</t>
  </si>
  <si>
    <t>214 ч.1</t>
  </si>
  <si>
    <t>ВСЕГО ПО ГЛАВЕ ПРЕСТУПЛЕНИЯ ПРОТИВ ГОСУДАРСТВЕННОЙ ВЛАСТИ, ИНТЕРЕСОВ ГОСУДАРСТВЕННОЙ СЛУЖБЫ (403-422, 580-584, 601-603)</t>
  </si>
  <si>
    <t>292 ч.1</t>
  </si>
  <si>
    <t>Служебный подлог (вкл. ст. 292 стар. ред. УК РФ)</t>
  </si>
  <si>
    <t>119 ч.2</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</si>
  <si>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</si>
  <si>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214 ч.2</t>
  </si>
  <si>
    <t>Вандализм, совершенный группой лиц, а равно по мотивам политической , идеологической, расовой, национальной или религиозной ненависти</t>
  </si>
  <si>
    <t>292 ч.2</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</si>
  <si>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</si>
  <si>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292.1 ч.1</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</si>
  <si>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</si>
  <si>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ч.2</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</si>
  <si>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Российской Федерации иностранному гражданину или лицу без гражданства либо незаконное приобретение гражданства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</si>
  <si>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</si>
  <si>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</si>
  <si>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</si>
  <si>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r>
      <t xml:space="preserve">Наименование отчитывающейся
 организации                     </t>
    </r>
    <r>
      <rPr>
        <sz val="8"/>
        <rFont val="Times New Roman"/>
        <family val="1"/>
      </rPr>
      <t xml:space="preserve">                    </t>
    </r>
  </si>
  <si>
    <t>ОКПО</t>
  </si>
  <si>
    <t xml:space="preserve"> ОКАТО</t>
  </si>
  <si>
    <t xml:space="preserve">Наименование получателя                                        </t>
  </si>
  <si>
    <t>Почтовый адрес</t>
  </si>
  <si>
    <t>Код</t>
  </si>
  <si>
    <t>Наименование УСД</t>
  </si>
  <si>
    <t>Наименование отчетного периода</t>
  </si>
  <si>
    <t>h</t>
  </si>
  <si>
    <t>Y</t>
  </si>
  <si>
    <t>Подкуп участников и организаторов спортивных соревнований и зрелищных коммерческих конкурсов</t>
  </si>
  <si>
    <t>184 ч.1</t>
  </si>
  <si>
    <t>То же деяние, совершенное неоднократно или организованной группой</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</si>
  <si>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</si>
  <si>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</si>
  <si>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</si>
  <si>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</si>
  <si>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</si>
  <si>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Злоупотребления при выпуске ценных бумаг (эмиссии)</t>
  </si>
  <si>
    <t>Изготовление или сбыт поддельных денег или ценных бумаг</t>
  </si>
  <si>
    <t>186 ч.1</t>
  </si>
  <si>
    <t>186 ч.2</t>
  </si>
  <si>
    <t>Те же деяния, совершенные организованной группой</t>
  </si>
  <si>
    <t>186 ч.3</t>
  </si>
  <si>
    <t>Изготовление или сбыт поддельных кредитных, расчетных карт и иных платежных документов</t>
  </si>
  <si>
    <t>187 ч.1</t>
  </si>
  <si>
    <t>187 ч.2</t>
  </si>
  <si>
    <t>Контрабанда</t>
  </si>
  <si>
    <t>188 ч.1</t>
  </si>
  <si>
    <t>Контрабанда наркотических, психотропных, ядовитых, 
отравляющих, радиоактивных, взрывчатых веществ</t>
  </si>
  <si>
    <t>188 ч.2</t>
  </si>
  <si>
    <t>Те же деяния, совершенные при отягчающих обстоятельствах</t>
  </si>
  <si>
    <t>188 ч.3</t>
  </si>
  <si>
    <t>188 ч.4</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</si>
  <si>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</si>
  <si>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189 ч.1</t>
  </si>
  <si>
    <t>Невозвращение на территорию РФ предметов художественного, исторического и археологического достояния</t>
  </si>
  <si>
    <t>Незаконный оборот драгоценных металлов, драгоценных камней 
или жемчуга</t>
  </si>
  <si>
    <t>191 ч.1</t>
  </si>
  <si>
    <t>191 ч.2</t>
  </si>
  <si>
    <t>Нарушение правил сдачи государству драгоценных металлов и камней</t>
  </si>
  <si>
    <t>Невозвращение из-за границы средств в иностранной валюте</t>
  </si>
  <si>
    <t>Уклонение от уплаты таможенных платежей</t>
  </si>
  <si>
    <t>194 ч.1</t>
  </si>
  <si>
    <t>То же деяние, совершенное неоднократно</t>
  </si>
  <si>
    <t>194 ч.2</t>
  </si>
  <si>
    <t>Сокрытие имущества или имущественных обязательств при банкротстве</t>
  </si>
  <si>
    <t>195 ч.1</t>
  </si>
  <si>
    <t>Неправомерное удовлетворение имущественных требований кредиторов при банкротстве</t>
  </si>
  <si>
    <t>195 ч.2</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</si>
  <si>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</si>
  <si>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</si>
  <si>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</si>
  <si>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</si>
  <si>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</si>
  <si>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</si>
  <si>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</si>
  <si>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</si>
  <si>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То же деяние, совершенное группой лиц по предварительному сговору; в особо крупном размере</t>
  </si>
  <si>
    <t>199 ч.2</t>
  </si>
  <si>
    <t>200 ч.1</t>
  </si>
  <si>
    <t>200 ч.2</t>
  </si>
  <si>
    <t>ВСЕГО ПО ГЛАВЕ ПРЕСТУПЛЕНИЯ ПРОТИВ ИНТЕРЕСОВ СЛУЖБЫ В КОММЕРЧЕСКИХ И ИНЫХ ОРГАНИЗАЦИЯХ 
( 212-221)</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</si>
  <si>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</si>
  <si>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</si>
  <si>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</si>
  <si>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</si>
  <si>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</si>
  <si>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</si>
  <si>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</si>
  <si>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</si>
  <si>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Нарушение правил дорожного движения и эксплуатации транспортных средств (в ред. ФЗ от 13.02.2009 № 20-ФЗ), включая ст. 264 ч.1 старой редакции УК РФ</t>
  </si>
  <si>
    <t>То же деяние, повлекшее по неосторожности смерть человека (в ред. ФЗ от 13.02.2009 № 20-ФЗ), включая ст. 264 ч.2 старой редакции УК РФ)</t>
  </si>
  <si>
    <t>То же деяние, повлекшее по неосторожности смерть двух или более лиц (в ред. ФЗ от 13.02.2009 № 20-ФЗ), включая ст. 264 ч.3 старой редакции УК РФ)</t>
  </si>
  <si>
    <t>264 ч.5</t>
  </si>
  <si>
    <t>Деяния, предусмотренные частями первой или второй настоящей статьи, если они повлекли умышленное причинение смерти человеку</t>
  </si>
  <si>
    <t>206 ч.4</t>
  </si>
  <si>
    <t>281 ч.3</t>
  </si>
  <si>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</si>
  <si>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</si>
  <si>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264 ч.4</t>
  </si>
  <si>
    <t>Нарушение правил производства, приобретения, хранения, учета, отпуска сильнодействующих веществ</t>
  </si>
  <si>
    <t>234 ч.4</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</si>
  <si>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</si>
  <si>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</si>
  <si>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</si>
  <si>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</si>
  <si>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</si>
  <si>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</si>
  <si>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Сокрытие информации об обстоятельствах, создающих опасность 
для жизни или здоровья людей</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</si>
  <si>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</si>
  <si>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</si>
  <si>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</si>
  <si>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</si>
  <si>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</si>
  <si>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</si>
  <si>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</si>
  <si>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</si>
  <si>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</si>
  <si>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239 ч.1</t>
  </si>
  <si>
    <t>Участие в деятельности объединения, посягающего на личность и права граждан</t>
  </si>
  <si>
    <t>239 ч.2</t>
  </si>
  <si>
    <t>Вовлечение в занятие проституцией</t>
  </si>
  <si>
    <t>240 ч.1</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</si>
  <si>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</si>
  <si>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240 ч.2</t>
  </si>
  <si>
    <t>Организация занятия проституцией (включая ст. 241 УК РФ старой редакции)</t>
  </si>
  <si>
    <t>241 ч.1</t>
  </si>
  <si>
    <t>Незаконное распространение порнографических материалов или предметов</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</si>
  <si>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</si>
  <si>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</si>
  <si>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</si>
  <si>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</si>
  <si>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</si>
  <si>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</si>
  <si>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</si>
  <si>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</si>
  <si>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</si>
  <si>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</si>
  <si>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ВСЕГО ПО ГЛАВЕ ЭКОЛОГИЧЕСКИЕ ПРЕСТУПЛЕНИЯ (сумма строк 323-357, 525)</t>
  </si>
  <si>
    <t>246-262</t>
  </si>
  <si>
    <t>Нарушение правил охраны окружающей среды при производстве работ</t>
  </si>
  <si>
    <t>Статьи Уголовного кодекса Российской Федерации по частям</t>
  </si>
  <si>
    <t>Злостное уклонение от предоставления инвестору или контролирующему органу информации</t>
  </si>
  <si>
    <t>185-1</t>
  </si>
  <si>
    <t>Вовлечение в совершение преступлений террористического характера; содействие их совершению</t>
  </si>
  <si>
    <t>205-1 ч. 1</t>
  </si>
  <si>
    <t>Те же деяния, совершенные лицом неоднократно или с использованием своего служебного положения</t>
  </si>
  <si>
    <t>205-1 ч. 2</t>
  </si>
  <si>
    <t>Организация экстремистского сообщества</t>
  </si>
  <si>
    <t>282-1 ч. 1</t>
  </si>
  <si>
    <t>Участие в экстремистском сообществе</t>
  </si>
  <si>
    <t>282-1 ч. 2</t>
  </si>
  <si>
    <t xml:space="preserve">Те же деяния, совершенные лицом с использованием своего служебного положения </t>
  </si>
  <si>
    <t>282-1 ч. 3</t>
  </si>
  <si>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</si>
  <si>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Оставление места дорожно-транспортного происшествия 
</t>
    </r>
    <r>
      <rPr>
        <b/>
        <sz val="8"/>
        <rFont val="Times New Roman CYR"/>
        <family val="1"/>
      </rPr>
      <t>(Утратила силу ФЗ от 08.12.2003 № 162-ФЗ)</t>
    </r>
  </si>
  <si>
    <t>ПРИЛОЖЕНИЕ К ОТЧЕТАМ ПО ФОРМАМ № 10, 11</t>
  </si>
  <si>
    <t>ВЕДОМСТВЕННОЕ СТАТИСТИЧЕСКОЕ НАБЛЮДЕНИЕ</t>
  </si>
  <si>
    <t>за</t>
  </si>
  <si>
    <t>месяцев</t>
  </si>
  <si>
    <t>г.</t>
  </si>
  <si>
    <t>Кто представляет</t>
  </si>
  <si>
    <t>Кому представляет</t>
  </si>
  <si>
    <t>Сроки представления</t>
  </si>
  <si>
    <t>Полугодовая</t>
  </si>
  <si>
    <t>Сводные:</t>
  </si>
  <si>
    <t>Управления (отделы) Судебного департамента в субъектах Российской Федерации</t>
  </si>
  <si>
    <t>Федеральной службе государственной статистики</t>
  </si>
  <si>
    <t>Ф.K3r разд.1 стл.1 стр.227=0</t>
  </si>
  <si>
    <t>k3r разд. 1 стр. 227-228 гр.1-2 =0 ст.206 ч.2-3 захват заложника (отягч. обст. и группа) не подсудна районным судам</t>
  </si>
  <si>
    <t>Ф.K3r разд.1 стл.1 стр.228=0</t>
  </si>
  <si>
    <t>Ф.K3r разд.1 стл.2 стр.227=0</t>
  </si>
  <si>
    <t>Ф.K3r разд.1 стл.2 стр.228=0</t>
  </si>
  <si>
    <t>Ф.K3r разд.1 стл.1 стр.230=0</t>
  </si>
  <si>
    <t>k3r разд.1 стр. 230 гр. 1-2 = 0 ст.208 ч.1 создание вооруженного формирования не подсудна районным судам</t>
  </si>
  <si>
    <t>Ф.K3r разд.1 стл.2 стр.230=0</t>
  </si>
  <si>
    <t>Ф.K3r разд.1 стл.1 стр.237=0</t>
  </si>
  <si>
    <t>k3r разд.1 гр. 1-2 стр. 237-239 = 0 ст. 211 ч.1-3 угон судна возд. или водного транспорта либо ж/д вагона и при отягч. обс. не подсудна районным судам</t>
  </si>
  <si>
    <t>Ф.K3r разд.1 стл.1 стр.238=0</t>
  </si>
  <si>
    <t>Ф.K3r разд.1 стл.1 стр.239=0</t>
  </si>
  <si>
    <t>Ф.K3r разд.1 стл.2 стр.237=0</t>
  </si>
  <si>
    <t>Ф.K3r разд.1 стл.2 стр.238=0</t>
  </si>
  <si>
    <t>Ф.K3r разд.1 стл.2 стр.239=0</t>
  </si>
  <si>
    <t>Ф.K3r разд.1 стл.1 стр.240=0</t>
  </si>
  <si>
    <t xml:space="preserve">k3r разд.1 стр. 240 гр. 1-2 = 0 ст. 212 ч.1 организация массовых беспорядков не подсудна районным судам </t>
  </si>
  <si>
    <t>Ф.K3r разд.1 стл.2 стр.240=0</t>
  </si>
  <si>
    <t>Ф.K3r разд.1 стл.1 стр.276=0</t>
  </si>
  <si>
    <t>k3r разд.1 гр.1-2 стр.276-278 = 0 ст.227 ч.1-3 пиратство, с применением оружия,  орг. группой не подсудна районным судам</t>
  </si>
  <si>
    <t>Ф.K3r разд.1 стл.1 стр.277=0</t>
  </si>
  <si>
    <t>Ф.K3r разд.1 стл.1 стр.278=0</t>
  </si>
  <si>
    <t>Ф.K3r разд.1 стл.2 стр.276=0</t>
  </si>
  <si>
    <t>Ф.K3r разд.1 стл.2 стр.277=0</t>
  </si>
  <si>
    <t>Ф.K3r разд.1 стл.2 стр.278=0</t>
  </si>
  <si>
    <t>Ф.K3r разд.1 стл.1 стр.361=0</t>
  </si>
  <si>
    <t>k3r разд. 1 стр. 361 гр. 1-2 = 0 ст. 263 ч.3 нарушение правил без. дв., повлекшие по неострожности смерть двух или более лиц не подсудна районным судам</t>
  </si>
  <si>
    <t>Ф.K3r разд.1 стл.2 стр.361=0</t>
  </si>
  <si>
    <t>Ф.K3r разд.1 стл.1 стр.371=0</t>
  </si>
  <si>
    <t>k3r разд. 1 стр. 371 гр. 1-2 =0 ст. 267 ч.3 приведение в негодность тр. средств или путей сообщения, повлекшие по неосторожности смерть двух или более лиц не подсудна районным судам</t>
  </si>
  <si>
    <t>Ф.K3r разд.1 стл.2 стр.371=0</t>
  </si>
  <si>
    <t>Ф.K3r разд.1 стл.1 стр.377=0</t>
  </si>
  <si>
    <t>k3r разд.1 стр. 377 гр. 1-2 = 0 ст. 269 ч.3 нарушение правил без. при ст-ве или эксплуатации маг. трубопроводов, повлекшие по неосторожности смерть двух или более лиц не подсудна районным судам</t>
  </si>
  <si>
    <t>Ф.K3r разд.1 стл.2 стр.377=0</t>
  </si>
  <si>
    <t>195 ч.3</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</si>
  <si>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</si>
  <si>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Незаконное получение лицом, выполняющим управленческие функции,  денег, ценных бумаг, иного имущества</t>
  </si>
  <si>
    <t xml:space="preserve">  5 февраля  и  5 августа</t>
  </si>
  <si>
    <t xml:space="preserve"> 1 марта и 30 августа</t>
  </si>
  <si>
    <t>Форма № 10-а</t>
  </si>
  <si>
    <t>Наименование организации, представившей отчет</t>
  </si>
  <si>
    <t>Категория суда</t>
  </si>
  <si>
    <t>Категория дел</t>
  </si>
  <si>
    <t>Раздел 1.</t>
  </si>
  <si>
    <t>Виды преступлений</t>
  </si>
  <si>
    <t>№ стр.</t>
  </si>
  <si>
    <t>А</t>
  </si>
  <si>
    <t>Б</t>
  </si>
  <si>
    <t>ИТОГО ПО РАЗДЕЛУ ПРЕСТУПЛЕНИЯ ПРОТИВ ЛИЧНОСТИ (сумма строк 7, 50,64,74,100)</t>
  </si>
  <si>
    <t>105-157</t>
  </si>
  <si>
    <t>ИТОГО ПО РАЗДЕЛУ ПРЕСТУПЛЕНИЯ В СФЕРЕ ЭКОНОМИКИ (сумма строк 117,149,211)</t>
  </si>
  <si>
    <t>158-204</t>
  </si>
  <si>
    <t>ИТОГО ПО РАЗДЕЛУ ПРЕСТУПЛЕНИЯ ПРОТИВ ОБЩЕСТВЕННОЙ БЕЗОПАСНОСТИ И ПОРЯДКА (сумма строк 222,280,322,358,380)</t>
  </si>
  <si>
    <t>205-274</t>
  </si>
  <si>
    <t>ИТОГО ПО РАЗДЕЛУ ПРЕСТУПЛЕНИЯ ПРОТИВ ГОСУДАРСТВЕННОЙ ВЛАСТИ (сумма строк 387,402,423,470)</t>
  </si>
  <si>
    <t>275-330</t>
  </si>
  <si>
    <t>ИТОГО ПО РАЗДЕЛУ ПРЕСТУПЛЕНИЯ ПРОТИВ МИРА И БЕЗОПАСНОСТИ ЧЕЛОВЕЧЕСТВА                                                                                    (строка 497)</t>
  </si>
  <si>
    <t>353-360</t>
  </si>
  <si>
    <t>ВСЕГО ПО ГЛАВЕ ПРЕСТУПЛЕНИЯ ПРОТИВ ЖИЗНИ И ЗДОРОВЬЯ (сумма строк 8-49,544-546)</t>
  </si>
  <si>
    <t>105-125</t>
  </si>
  <si>
    <t>Убийство</t>
  </si>
  <si>
    <t>105 ч.1</t>
  </si>
  <si>
    <t xml:space="preserve">                       Саляхов Д.З.                                             </t>
  </si>
  <si>
    <t>ведущий специалист</t>
  </si>
  <si>
    <t>Идиятуллина Э.Ш.</t>
  </si>
  <si>
    <t xml:space="preserve">М.П.                                                   (843) 221-65-52             </t>
  </si>
  <si>
    <t>февраля 2010 г.</t>
  </si>
  <si>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</si>
  <si>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</si>
  <si>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</si>
  <si>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</si>
  <si>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Разбой, совершенный с </t>
    </r>
    <r>
      <rPr>
        <b/>
        <sz val="11"/>
        <rFont val="Times New Roman CYR"/>
        <family val="1"/>
      </rPr>
      <t xml:space="preserve">незаконным проникновением 
</t>
    </r>
    <r>
      <rPr>
        <b/>
        <sz val="11"/>
        <color indexed="8"/>
        <rFont val="Times New Roman CYR"/>
        <family val="1"/>
      </rPr>
      <t xml:space="preserve">в жилище, </t>
    </r>
    <r>
      <rPr>
        <b/>
        <sz val="11"/>
        <rFont val="Times New Roman CYR"/>
        <family val="1"/>
      </rPr>
      <t>помещение</t>
    </r>
    <r>
      <rPr>
        <b/>
        <sz val="11"/>
        <color indexed="8"/>
        <rFont val="Times New Roman CYR"/>
        <family val="1"/>
      </rPr>
      <t xml:space="preserve"> либо иное хранилище или в 
крупном размере</t>
    </r>
  </si>
  <si>
    <r>
      <t xml:space="preserve">Те же деяния при отягчающих обстоятельствах 
</t>
    </r>
    <r>
      <rPr>
        <b/>
        <sz val="8"/>
        <rFont val="Times New Roman CYR"/>
        <family val="1"/>
      </rPr>
      <t>(Утратила силу ФЗ от 08.12.2003 № 162-ФЗ)</t>
    </r>
  </si>
  <si>
    <t>Окружные (флотские) военные суды</t>
  </si>
  <si>
    <t>Ф.K3r разд.2 стл.1 стр.1=0</t>
  </si>
  <si>
    <t>k3r - стр. 1-46 гр. 1-2 разд.2 в форме № 10-а д.б. равны "0"</t>
  </si>
  <si>
    <t>Ф.K3r разд.2 стл.1 стр.2=0</t>
  </si>
  <si>
    <t>Ф.K3r разд.2 стл.1 стр.3=0</t>
  </si>
  <si>
    <t>Ф.K3r разд.2 стл.1 стр.4=0</t>
  </si>
  <si>
    <t>Ф.K3r разд.2 стл.1 стр.5=0</t>
  </si>
  <si>
    <t>Ф.K3r разд.2 стл.1 стр.6=0</t>
  </si>
  <si>
    <t>Ф.K3r разд.2 стл.1 стр.7=0</t>
  </si>
  <si>
    <t>Ф.K3r разд.2 стл.1 стр.8=0</t>
  </si>
  <si>
    <t>Ф.K3r разд.2 стл.1 стр.9=0</t>
  </si>
  <si>
    <t>Ф.K3r разд.2 стл.1 стр.10=0</t>
  </si>
  <si>
    <t>Ф.K3r разд.2 стл.1 стр.11=0</t>
  </si>
  <si>
    <t>Ф.K3r разд.2 стл.1 стр.12=0</t>
  </si>
  <si>
    <t>Ф.K3r разд.2 стл.1 стр.13=0</t>
  </si>
  <si>
    <t>Ф.K3r разд.2 стл.1 стр.14=0</t>
  </si>
  <si>
    <t>Ф.K3r разд.2 стл.1 стр.15=0</t>
  </si>
  <si>
    <t>Ф.K3r разд.2 стл.1 стр.16=0</t>
  </si>
  <si>
    <t>Ф.K3r разд.2 стл.1 стр.17=0</t>
  </si>
  <si>
    <t>Ф.K3r разд.2 стл.1 стр.18=0</t>
  </si>
  <si>
    <t>Ф.K3r разд.2 стл.1 стр.19=0</t>
  </si>
  <si>
    <t>Ф.K3r разд.2 стл.1 стр.20=0</t>
  </si>
  <si>
    <t>Ф.K3r разд.2 стл.1 стр.21=0</t>
  </si>
  <si>
    <t>Ф.K3r разд.2 стл.1 стр.22=0</t>
  </si>
  <si>
    <t>Ф.K3r разд.2 стл.1 стр.23=0</t>
  </si>
  <si>
    <t>Ф.K3r разд.2 стл.1 стр.24=0</t>
  </si>
  <si>
    <t>Ф.K3r разд.2 стл.1 стр.25=0</t>
  </si>
  <si>
    <t>Ф.K3r разд.2 стл.1 стр.26=0</t>
  </si>
  <si>
    <t>Ф.K3r разд.2 стл.1 стр.27=0</t>
  </si>
  <si>
    <t>Ф.K3r разд.2 стл.1 стр.28=0</t>
  </si>
  <si>
    <t>Ф.K3r разд.2 стл.1 стр.29=0</t>
  </si>
  <si>
    <t>Ф.K3r разд.2 стл.1 стр.30=0</t>
  </si>
  <si>
    <t>Ф.K3r разд.2 стл.1 стр.31=0</t>
  </si>
  <si>
    <t>Ф.K3r разд.2 стл.1 стр.32=0</t>
  </si>
  <si>
    <t>Ф.K3r разд.2 стл.1 стр.33=0</t>
  </si>
  <si>
    <t>Ф.K3r разд.2 стл.1 стр.34=0</t>
  </si>
  <si>
    <t>Ф.K3r разд.2 стл.1 стр.35=0</t>
  </si>
  <si>
    <t>Ф.K3r разд.2 стл.1 стр.36=0</t>
  </si>
  <si>
    <t>Ф.K3r разд.2 стл.1 стр.37=0</t>
  </si>
  <si>
    <t>Ф.K3r разд.2 стл.1 стр.38=0</t>
  </si>
  <si>
    <t>Ф.K3r разд.2 стл.1 стр.39=0</t>
  </si>
  <si>
    <t>Ф.K3r разд.2 стл.1 стр.40=0</t>
  </si>
  <si>
    <t>Ф.K3r разд.2 стл.1 стр.41=0</t>
  </si>
  <si>
    <t>Ф.K3r разд.2 стл.1 стр.42=0</t>
  </si>
  <si>
    <t>Ф.K3r разд.2 стл.1 стр.43=0</t>
  </si>
  <si>
    <t>Ф.K3r разд.2 стл.1 стр.44=0</t>
  </si>
  <si>
    <t>Ф.K3r разд.2 стл.1 стр.45=0</t>
  </si>
  <si>
    <t>Ф.K3r разд.2 стл.1 стр.46=0</t>
  </si>
  <si>
    <t>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t>
  </si>
  <si>
    <t>Умышленное причинение легкого вреда здоровью 
(включая ст. 115 УК РФ старой ред.)</t>
  </si>
  <si>
    <t>115 ч.1</t>
  </si>
  <si>
    <t>Побои 
(включая ст. 116 УК РФ старой ред.)</t>
  </si>
  <si>
    <t>116 ч.1</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</si>
  <si>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</si>
  <si>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</si>
  <si>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</si>
  <si>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</si>
  <si>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</si>
  <si>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</si>
  <si>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</si>
  <si>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</si>
  <si>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</si>
  <si>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</si>
  <si>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</si>
  <si>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</si>
  <si>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</si>
  <si>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</si>
  <si>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</si>
  <si>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</si>
  <si>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</si>
  <si>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Заведомое поставление лица в опасность заражения 
ВИЧ-инфекцией</t>
  </si>
  <si>
    <t>122 ч.1</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</si>
  <si>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</si>
  <si>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</si>
  <si>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</si>
  <si>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</si>
  <si>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</si>
  <si>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</si>
  <si>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</si>
  <si>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</si>
  <si>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</si>
  <si>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</si>
  <si>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</si>
  <si>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</si>
  <si>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</si>
  <si>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</si>
  <si>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</si>
  <si>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ВСЕГО ПО ГЛАВЕ ПРЕСТУПЛЕНИЯ ПРОТИВ СВОБОДЫ, ЧЕСТИ И ДОСТОИНСТВА ЛИЧНОСТИ (сумма строк 51-63, 547-562)</t>
  </si>
  <si>
    <t>126 -130</t>
  </si>
  <si>
    <t>Похищение человека</t>
  </si>
  <si>
    <t>126 ч.1</t>
  </si>
  <si>
    <t>126 ч.2</t>
  </si>
  <si>
    <t>126 ч.3</t>
  </si>
  <si>
    <t>Незаконное лишение свободы</t>
  </si>
  <si>
    <t>127 ч.1</t>
  </si>
  <si>
    <t>127 ч.2</t>
  </si>
  <si>
    <t>127 ч.3</t>
  </si>
  <si>
    <t>Незаконное помещение в психиатрический стационар</t>
  </si>
  <si>
    <t>128 ч.1</t>
  </si>
  <si>
    <t>128 ч.2</t>
  </si>
  <si>
    <t>Клевета</t>
  </si>
  <si>
    <t>129 ч.1</t>
  </si>
  <si>
    <t>Клевета, содержащаяся в публичном выступлении или средствах массовой информации</t>
  </si>
  <si>
    <t>129 ч.2</t>
  </si>
  <si>
    <t>Клевета, соединенная с обвинением лица в совершении тяжкого преступления</t>
  </si>
  <si>
    <t>129 ч.3</t>
  </si>
  <si>
    <t>Оскорбление</t>
  </si>
  <si>
    <t>130 ч.1</t>
  </si>
  <si>
    <t>Оскорбление, содержащееся в публичном выступлении или 
средствах массовой информации</t>
  </si>
  <si>
    <t>130 ч.2</t>
  </si>
  <si>
    <t>ВСЕГО ПО ГЛАВЕ ПРЕСТУПЛЕНИЯ ПРОТИВ ПОЛОВОЙ НЕПРИКОСНОВЕННОСТИ И ПОЛОВОЙ СВОБОДЫ 
ЛИЧНОСТИ ( 65-73)</t>
  </si>
  <si>
    <t>131-135</t>
  </si>
  <si>
    <t>Изнасилование</t>
  </si>
  <si>
    <t>131 ч.1</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</si>
  <si>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</si>
  <si>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</si>
  <si>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</si>
  <si>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</si>
  <si>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</si>
  <si>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</si>
  <si>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</si>
  <si>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</si>
  <si>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Захват заложника</t>
  </si>
  <si>
    <t>206 ч.1</t>
  </si>
  <si>
    <t>206 ч.2</t>
  </si>
  <si>
    <t>Те же деяния, совершенные организованной группой или 
повлекшие тяжкие последствия</t>
  </si>
  <si>
    <t>206 ч.3</t>
  </si>
  <si>
    <t>Заведомо ложное сообщение об акте терроризма</t>
  </si>
  <si>
    <t>Создание вооруженного формирования, не предусмотренного федеральным законом</t>
  </si>
  <si>
    <t>208 ч.1</t>
  </si>
  <si>
    <t>Участие в вооруженном формировании, не предусмотренном федеральным законом</t>
  </si>
  <si>
    <t>208 ч.2</t>
  </si>
  <si>
    <t>Создание устойчивой вооруженной группы (банды)</t>
  </si>
  <si>
    <t>209 ч.1</t>
  </si>
  <si>
    <t>Участие в устойчивой вооруженной группе (банде)</t>
  </si>
  <si>
    <t>209 ч.2</t>
  </si>
  <si>
    <t>209 ч.3</t>
  </si>
  <si>
    <t>Отказ в предоставлении гражданину информации</t>
  </si>
  <si>
    <t>Воспрепятствование осуществлению избирательных прав 
или работе избирательных комиссий</t>
  </si>
  <si>
    <t>141 ч.1</t>
  </si>
  <si>
    <t>141 ч.2</t>
  </si>
  <si>
    <t>Фальсификация избирательных документов или неправильный подсчет голосов</t>
  </si>
  <si>
    <t>142 ч.1</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</si>
  <si>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</si>
  <si>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</si>
  <si>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</si>
  <si>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</si>
  <si>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</si>
  <si>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</si>
  <si>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Необоснованный отказ в приеме на работу или увольнение беременной женщины или имеющей детей до 3 лет</t>
  </si>
  <si>
    <t>Нарушение авторских и смежных прав</t>
  </si>
  <si>
    <t>146 ч.1</t>
  </si>
  <si>
    <t>146 ч.2</t>
  </si>
  <si>
    <t>Нарушение изобретательских или патентных прав</t>
  </si>
  <si>
    <t>147 ч.1</t>
  </si>
  <si>
    <t>147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</si>
  <si>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</si>
  <si>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</si>
  <si>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</si>
  <si>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</si>
  <si>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</si>
  <si>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</si>
  <si>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</si>
  <si>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</si>
  <si>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</si>
  <si>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</si>
  <si>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</si>
  <si>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</si>
  <si>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</si>
  <si>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</si>
  <si>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</si>
  <si>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</si>
  <si>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Число 
осужденных по основной статье</t>
  </si>
  <si>
    <t>Число 
осужденных по дополнительной квалификации</t>
  </si>
  <si>
    <t>Получение взятки</t>
  </si>
  <si>
    <t>290 ч.1</t>
  </si>
  <si>
    <t>Получение взятки за незаконные действия (бездействие)</t>
  </si>
  <si>
    <t>290 ч.2</t>
  </si>
  <si>
    <t>290 ч.3</t>
  </si>
  <si>
    <t>290 ч.4</t>
  </si>
  <si>
    <t>Дача взятки</t>
  </si>
  <si>
    <t>291 ч.1</t>
  </si>
  <si>
    <t>Дача взятки лицу за совершение незаконных действий (бездействие)</t>
  </si>
  <si>
    <t>291 ч.2</t>
  </si>
  <si>
    <t>Халатность</t>
  </si>
  <si>
    <t>293 ч.1</t>
  </si>
  <si>
    <t xml:space="preserve">То же деяние, повлекшее тяжкие последствия </t>
  </si>
  <si>
    <t>293 ч.2</t>
  </si>
  <si>
    <t>ВСЕГО ПО ГЛАВЕ ПРЕСТУПЛЕНИЯ ПРОТИВ ПРАВОСУДИЯ (сумма строк 424-469,585-586)</t>
  </si>
  <si>
    <t>294-316</t>
  </si>
  <si>
    <t>в согласованные сроки</t>
  </si>
  <si>
    <t xml:space="preserve">Утверждена приказом  Судебного департамента 
от  20.05.2009  №  97
</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</si>
  <si>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</si>
  <si>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</si>
  <si>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</si>
  <si>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</si>
  <si>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</si>
  <si>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</si>
  <si>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</si>
  <si>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</si>
  <si>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</si>
  <si>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</si>
  <si>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</si>
  <si>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</si>
  <si>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</si>
  <si>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</si>
  <si>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</si>
  <si>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</si>
  <si>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</si>
  <si>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</si>
  <si>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</si>
  <si>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</si>
  <si>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</si>
  <si>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</si>
  <si>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Уничтожение или повреждение лесов в результате неосторожного обращения с огнем</t>
  </si>
  <si>
    <t>261 ч.1</t>
  </si>
  <si>
    <t>Уничтожение или повреждение лесов путем поджога или иным общеопасным способом</t>
  </si>
  <si>
    <t>261 ч.2</t>
  </si>
  <si>
    <t>Нарушение режима особо охраняемых природных объектов и территорий</t>
  </si>
  <si>
    <t>ВСЕГО ПО ГЛАВЕ ПРЕСТУПЛЕНИЯ ПРОТИВ БЕЗОПАСНОСТИ ДВИЖЕНИЯ И ЭКСПЛУАТАЦИИ ТРАНСПОРТА (сумма 359-379)</t>
  </si>
  <si>
    <t>263-271</t>
  </si>
  <si>
    <t>Нарушение правил безопасности движения и эксплуатации транспорта</t>
  </si>
  <si>
    <t>263 ч.1</t>
  </si>
  <si>
    <t>263 ч.2</t>
  </si>
  <si>
    <t>То же деяние, повлекшее по неосторожности смерть двух или более лиц</t>
  </si>
  <si>
    <t>263 ч.3</t>
  </si>
  <si>
    <t>264 ч.1</t>
  </si>
  <si>
    <t>264 ч.2</t>
  </si>
  <si>
    <t>264 ч.3</t>
  </si>
  <si>
    <t>Недоброкачественный ремонт транспортных средств и выпуск их в эксплуатацию с неисправностями</t>
  </si>
  <si>
    <t>Угроза убийством или причинением тяжкого вреда здоровью (вкл. ст. 119 стар. ред. УК РФ)</t>
  </si>
  <si>
    <t xml:space="preserve">Производство, приобретение, хранение, сбыт немаркированных товаров в крупных размерах       </t>
  </si>
  <si>
    <t>ст.171-1 ч. 1</t>
  </si>
  <si>
    <t xml:space="preserve">Те же деяния, совершенные организованной группой или неоднократно, или в особо крупном размере                </t>
  </si>
  <si>
    <t>ст.171-1 ч.2</t>
  </si>
  <si>
    <t xml:space="preserve">Похищение марок акцизного сбора, специальных марок           </t>
  </si>
  <si>
    <t>ст 325 ч.3</t>
  </si>
  <si>
    <t xml:space="preserve">Изготовление в целях сбыта или сбыт поддельных марок  акцизного сбора         </t>
  </si>
  <si>
    <t>ст.327-1 ч.1</t>
  </si>
  <si>
    <t>Ф.K3r разд.1 стл.1 стр.45=0</t>
  </si>
  <si>
    <t>k3 - ст. 123 ч.2 УК РФ исключена в 2003 году</t>
  </si>
  <si>
    <t>Ф.K3r разд.1 стл.2 стр.45=0</t>
  </si>
  <si>
    <t>Ф.K3r разд.1 стл.1 стр.108=0</t>
  </si>
  <si>
    <t>k3 - ст. 152 ч.1 УК РФ исключена в 2003 году</t>
  </si>
  <si>
    <t>Ф.K3r разд.1 стл.2 стр.108=0</t>
  </si>
  <si>
    <t>Ф.K3r разд.1 стл.1 стр.110=0</t>
  </si>
  <si>
    <t>k3 - ст. 152 ч.3 УК РФ исключена в 2003 году</t>
  </si>
  <si>
    <t>Ф.K3r разд.1 стл.2 стр.110=0</t>
  </si>
  <si>
    <t>Ф.K3r разд.1 стл.1 стр.148=0</t>
  </si>
  <si>
    <t>k3 - ст.168 ч.2 УК РФ исключена в 2003 году</t>
  </si>
  <si>
    <t>Ф.K3r разд.1 стл.2 стр.148=0</t>
  </si>
  <si>
    <t>Ф.K3r разд.1 стл.1 стр.176=0</t>
  </si>
  <si>
    <t>k3 - ст. 182 УК РФ исключена в 2003 году</t>
  </si>
  <si>
    <t>Ф.K3r разд.1 стл.2 стр.176=0</t>
  </si>
  <si>
    <t>Ф.K3r разд.1 стл.1 стр.209=0</t>
  </si>
  <si>
    <t>k3 - ст. 200 ч.1 УК РФ исключена в 2003 году</t>
  </si>
  <si>
    <t>Ф.K3r разд.1 стл.2 стр.209=0</t>
  </si>
  <si>
    <t>Ф.K3r разд.1 стл.1 стр.210=0</t>
  </si>
  <si>
    <t>k3 - ст. 200 ч.2 УК РФ исключена в 2003 году</t>
  </si>
  <si>
    <t>Ф.K3r разд.1 стл.2 стр.210=0</t>
  </si>
  <si>
    <t>Ф.K3r разд.1 стл.1 стр.365=0</t>
  </si>
  <si>
    <t>k3 - ст. 265 УК РФ исключена в 2003 году</t>
  </si>
  <si>
    <t>Ф.K3r разд.1 стл.2 стр.365=0</t>
  </si>
  <si>
    <t>Ф.K3r разд.1 стл.1 стр.7=Ф.K3r разд.1 стл.1 сумма стр.8-49+Ф.K3r разд.1 стл.1 сумма стр.544-546+Ф.K3r разд.1 стл.1 стр.599</t>
  </si>
  <si>
    <t>SFORM - k3 - ф.10а разд.1 стр.7 гр.1 (глава 105-125) д.б. равна ф.10а разд.1 гр.1 сумма строк 8-49, 544-546, 599</t>
  </si>
  <si>
    <t>Ф.K3r разд.1 стл.1 стр.50=Ф.K3r разд.1 стл.1 сумма стр.51-63+Ф.K3r разд.1 стл.1 сумма стр.547-552</t>
  </si>
  <si>
    <t>SFORM - k3 - ф.10а разд.1 гр.1 стр.50 (глава 126-130) д.б. равна ф.10а разд.1 гр.1 сумма строк 51-63, 547-552</t>
  </si>
  <si>
    <t>Ф.K3r разд.1 стл.1 стр.64=Ф.K3r разд.1 стл.1 сумма стр.65-73</t>
  </si>
  <si>
    <t>SFORM - k3 - ф.10а разд.1 гр.1 стр.64 (глава 131-135) д.б. равна ф.10а разд.1 гр.1 сумма строк 65-73</t>
  </si>
  <si>
    <t>Ф.K3r разд.1 стл.1 стр.74=Ф.K3r разд.1 стл.1 сумма стр.75-99+Ф.K3r разд.1 стл.1 сумма стр.553-556+Ф.K3r разд.1 стл.1 сумма стр.589-590+Ф.K3r разд.1 стл.1 сумма стр.514-515+Ф.K3r разд.1 стл.1 стр.541</t>
  </si>
  <si>
    <t>SFORM - k3 - ф.10а разд.1 гр.1 стр.74 (глава 136-149) д.б. равна ф.10а разд.1 гр.1 сумма строк 75-99, 553-556, 589-590, 514-515, 541</t>
  </si>
  <si>
    <t>Ф.K3r разд.1 стл.1 стр.100=Ф.K3r разд.1 стл.1 сумма стр.101-116</t>
  </si>
  <si>
    <t>SFORM - k3 - ф.10а разд.1 гр.1 стр.100 (глава 150-157) д.б. равна ф.10а разд.1 гр.1 сумма строк 101-116</t>
  </si>
  <si>
    <t>Ф.K3r разд.1 стл.1 стр.117=Ф.K3r разд.1 стл.1 сумма стр.118-148+Ф.K3r разд.1 стл.1 стр.526+Ф.K3r разд.1 стл.1 сумма стр.557-559</t>
  </si>
  <si>
    <t>SFORM - k3 - ф.10а разд.1 гр.1 стр.117 (глава 158-168) д.б. равна ф.10а разд.1 гр.1 сумма строк 118-148, 526, 557-559</t>
  </si>
  <si>
    <t>Ф.K3r разд.1 стл.1 стр.149=Ф.K3r разд.1 стл.1 сумма стр.150-210+Ф.K3r разд.1 стл.1 сумма стр.516-517+Ф.K3r разд.1 стл.1 сумма стр.527-529+Ф.K3r разд.1 стл.1 сумма стр.560-562+Ф.K3r разд.1 стл.1 сумма стр.530-533+Ф.K3r разд.1 стл.1 сумма стр.542-543+Ф.K3r разд.1 стл.1 стр.593+Ф.K3r разд.1 стл.1 сумма стр.563-565</t>
  </si>
  <si>
    <t>SFORM - k3 - ф.10а разд.1 гр.1 стр.149 (глава 169-199.2) д.б. равна ф.10а разд.1 гр.1 сумма строк 150-210, 516-517, 527-529, 560-562, 530-533, 542-543, 593, 563-565</t>
  </si>
  <si>
    <t>Ф.K3r разд.1 стл.1 стр.211=Ф.K3r разд.1 стл.1 сумма стр.212-221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</si>
</sst>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39">
    <font>
      <sz val="10"/>
      <name val="Arial"/>
      <family val="0"/>
    </font>
    <font>
      <sz val="10"/>
      <color indexed="9"/>
      <name val="Arial"/>
      <family val="0"/>
    </font>
    <font>
      <b/>
      <sz val="8"/>
      <name val="Times New Roman"/>
      <family val="1"/>
    </font>
    <font>
      <sz val="8"/>
      <name val="Arial"/>
      <family val="2"/>
    </font>
    <font>
      <b/>
      <sz val="8"/>
      <color indexed="10"/>
      <name val="Times New Roman"/>
      <family val="1"/>
    </font>
    <font>
      <b/>
      <sz val="8"/>
      <name val="Arial"/>
      <family val="2"/>
    </font>
    <font>
      <sz val="8"/>
      <name val="Times New Roman"/>
      <family val="1"/>
    </font>
    <font>
      <sz val="10"/>
      <name val="Times New Roman"/>
      <family val="1"/>
    </font>
    <font>
      <b/>
      <sz val="10"/>
      <name val="Arial"/>
      <family val="2"/>
    </font>
    <font>
      <b/>
      <sz val="10"/>
      <name val="Times New Roman"/>
      <family val="1"/>
    </font>
    <font>
      <b/>
      <sz val="8"/>
      <color indexed="17"/>
      <name val="Times New Roman"/>
      <family val="1"/>
    </font>
    <font>
      <b/>
      <sz val="10"/>
      <color indexed="17"/>
      <name val="Times New Roman"/>
      <family val="1"/>
    </font>
    <font>
      <sz val="6"/>
      <name val="Times New Roman"/>
      <family val="1"/>
    </font>
    <font>
      <sz val="12"/>
      <name val="Times New Roman"/>
      <family val="1"/>
    </font>
    <font>
      <sz val="12"/>
      <color indexed="9"/>
      <name val="Arial"/>
      <family val="0"/>
    </font>
    <font>
      <b/>
      <sz val="14"/>
      <name val="Arial"/>
      <family val="2"/>
    </font>
    <font>
      <u val="single"/>
      <sz val="10"/>
      <color indexed="36"/>
      <name val="Arial"/>
      <family val="0"/>
    </font>
    <font>
      <u val="single"/>
      <sz val="10"/>
      <color indexed="12"/>
      <name val="Arial"/>
      <family val="0"/>
    </font>
    <font>
      <b/>
      <sz val="10"/>
      <color indexed="10"/>
      <name val="Arial"/>
      <family val="2"/>
    </font>
    <font>
      <b/>
      <sz val="8"/>
      <color indexed="57"/>
      <name val="Times New Roman"/>
      <family val="1"/>
    </font>
    <font>
      <sz val="10"/>
      <color indexed="57"/>
      <name val="Arial"/>
      <family val="0"/>
    </font>
    <font>
      <sz val="10"/>
      <name val="Arial Cyr"/>
      <family val="0"/>
    </font>
    <font>
      <b/>
      <sz val="11"/>
      <name val="Times New Roman CYR"/>
      <family val="1"/>
    </font>
    <font>
      <b/>
      <sz val="10"/>
      <name val="Times New Roman CYR"/>
      <family val="1"/>
    </font>
    <font>
      <sz val="10"/>
      <name val="Times New Roman CYR"/>
      <family val="1"/>
    </font>
    <font>
      <b/>
      <sz val="12"/>
      <name val="Times New Roman CYR"/>
      <family val="1"/>
    </font>
    <font>
      <b/>
      <sz val="11"/>
      <color indexed="8"/>
      <name val="Times New Roman CYR"/>
      <family val="1"/>
    </font>
    <font>
      <b/>
      <sz val="10"/>
      <color indexed="8"/>
      <name val="Times New Roman CYR"/>
      <family val="1"/>
    </font>
    <font>
      <b/>
      <sz val="8"/>
      <name val="Times New Roman CYR"/>
      <family val="1"/>
    </font>
    <font>
      <sz val="12"/>
      <name val="Arial"/>
      <family val="2"/>
    </font>
    <font>
      <sz val="12"/>
      <name val="Times New Roman CYR"/>
      <family val="1"/>
    </font>
    <font>
      <b/>
      <sz val="14"/>
      <name val="Times New Roman"/>
      <family val="1"/>
    </font>
    <font>
      <b/>
      <sz val="11"/>
      <name val="Times New Roman"/>
      <family val="1"/>
    </font>
    <font>
      <b/>
      <sz val="9"/>
      <name val="Times New Roman"/>
      <family val="1"/>
    </font>
    <font>
      <b/>
      <sz val="10"/>
      <name val="Tahoma"/>
      <family val="2"/>
    </font>
    <font>
      <sz val="8"/>
      <name val="Tahoma"/>
      <family val="0"/>
    </font>
    <font>
      <sz val="7"/>
      <name val="Tahoma"/>
      <family val="2"/>
    </font>
    <font>
      <b/>
      <sz val="10"/>
      <color indexed="54"/>
      <name val="Arial"/>
      <family val="0"/>
    </font>
    <font>
      <b/>
      <sz val="12"/>
      <name val="Times New Roman"/>
      <family val="1"/>
    </font>
  </fonts>
  <fills count="7">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1" fillId="0" borderId="0">
      <alignment/>
      <protection/>
    </xf>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0">
    <xf numFmtId="0" fontId="0" fillId="0" borderId="0" xfId="0" applyAlignment="1">
      <alignment/>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1" fillId="0" borderId="0" xfId="0" applyFont="1" applyFill="1" applyAlignment="1" applyProtection="1">
      <alignment shrinkToFit="1"/>
      <protection locked="0"/>
    </xf>
    <xf numFmtId="0" fontId="0" fillId="0" borderId="0" xfId="0" applyAlignment="1" applyProtection="1">
      <alignment/>
      <protection locked="0"/>
    </xf>
    <xf numFmtId="0" fontId="2" fillId="0" borderId="0" xfId="0" applyFont="1" applyBorder="1" applyAlignment="1" applyProtection="1">
      <alignment wrapText="1"/>
      <protection locked="0"/>
    </xf>
    <xf numFmtId="0" fontId="3" fillId="0" borderId="0" xfId="0" applyFont="1" applyAlignment="1" applyProtection="1">
      <alignment/>
      <protection locked="0"/>
    </xf>
    <xf numFmtId="0" fontId="0" fillId="0" borderId="0" xfId="0" applyBorder="1" applyAlignment="1" applyProtection="1">
      <alignment/>
      <protection locked="0"/>
    </xf>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4" fillId="0" borderId="4" xfId="0" applyFont="1" applyBorder="1" applyAlignment="1" applyProtection="1">
      <alignment horizontal="right" wrapText="1"/>
      <protection locked="0"/>
    </xf>
    <xf numFmtId="0" fontId="4" fillId="2" borderId="4" xfId="0" applyFont="1" applyFill="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4" xfId="0" applyFont="1" applyBorder="1" applyAlignment="1" applyProtection="1">
      <alignment wrapText="1"/>
      <protection locked="0"/>
    </xf>
    <xf numFmtId="0" fontId="2" fillId="0" borderId="5" xfId="0" applyFont="1" applyBorder="1" applyAlignment="1" applyProtection="1">
      <alignment wrapText="1"/>
      <protection locked="0"/>
    </xf>
    <xf numFmtId="0" fontId="5" fillId="0" borderId="0" xfId="0" applyFont="1" applyBorder="1" applyAlignment="1" applyProtection="1">
      <alignment wrapText="1"/>
      <protection locked="0"/>
    </xf>
    <xf numFmtId="0" fontId="6" fillId="0" borderId="0" xfId="0" applyFont="1" applyBorder="1" applyAlignment="1" applyProtection="1">
      <alignment/>
      <protection locked="0"/>
    </xf>
    <xf numFmtId="0" fontId="7" fillId="0" borderId="0" xfId="0" applyFont="1" applyAlignment="1" applyProtection="1">
      <alignment/>
      <protection locked="0"/>
    </xf>
    <xf numFmtId="0" fontId="0" fillId="0" borderId="6" xfId="0" applyBorder="1" applyAlignment="1" applyProtection="1">
      <alignment/>
      <protection locked="0"/>
    </xf>
    <xf numFmtId="0" fontId="6" fillId="0" borderId="0" xfId="0" applyFont="1" applyBorder="1" applyAlignment="1" applyProtection="1">
      <alignment vertical="top" wrapText="1"/>
      <protection locked="0"/>
    </xf>
    <xf numFmtId="0" fontId="7" fillId="0" borderId="0" xfId="0" applyFont="1" applyBorder="1" applyAlignment="1" applyProtection="1">
      <alignment/>
      <protection locked="0"/>
    </xf>
    <xf numFmtId="0" fontId="10" fillId="0" borderId="0" xfId="0" applyFont="1" applyBorder="1" applyAlignment="1" applyProtection="1">
      <alignment vertical="center" wrapText="1"/>
      <protection locked="0"/>
    </xf>
    <xf numFmtId="0" fontId="0" fillId="0" borderId="7" xfId="0" applyBorder="1" applyAlignment="1" applyProtection="1">
      <alignment/>
      <protection locked="0"/>
    </xf>
    <xf numFmtId="0" fontId="7" fillId="0" borderId="8" xfId="0" applyFont="1" applyBorder="1" applyAlignment="1" applyProtection="1">
      <alignment/>
      <protection locked="0"/>
    </xf>
    <xf numFmtId="0" fontId="6" fillId="0" borderId="0" xfId="0" applyFont="1" applyAlignment="1" applyProtection="1">
      <alignmen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7" xfId="0" applyFont="1" applyBorder="1" applyAlignment="1" applyProtection="1">
      <alignment/>
      <protection locked="0"/>
    </xf>
    <xf numFmtId="0" fontId="4" fillId="0" borderId="8" xfId="0" applyFont="1" applyBorder="1" applyAlignment="1" applyProtection="1">
      <alignment/>
      <protection locked="0"/>
    </xf>
    <xf numFmtId="0" fontId="4" fillId="0" borderId="9" xfId="0" applyFont="1" applyBorder="1" applyAlignment="1" applyProtection="1">
      <alignment/>
      <protection locked="0"/>
    </xf>
    <xf numFmtId="0" fontId="10" fillId="0" borderId="7" xfId="0" applyFont="1" applyBorder="1" applyAlignment="1" applyProtection="1">
      <alignment/>
      <protection locked="0"/>
    </xf>
    <xf numFmtId="0" fontId="10" fillId="0" borderId="8" xfId="0" applyFont="1" applyBorder="1" applyAlignment="1" applyProtection="1">
      <alignment/>
      <protection locked="0"/>
    </xf>
    <xf numFmtId="0" fontId="10" fillId="0" borderId="9" xfId="0" applyFont="1" applyBorder="1" applyAlignment="1" applyProtection="1">
      <alignment/>
      <protection locked="0"/>
    </xf>
    <xf numFmtId="0" fontId="14" fillId="0" borderId="0" xfId="0" applyFont="1" applyFill="1" applyAlignment="1" applyProtection="1">
      <alignment shrinkToFit="1"/>
      <protection/>
    </xf>
    <xf numFmtId="0" fontId="22" fillId="0" borderId="0" xfId="20" applyFont="1" applyBorder="1" applyAlignment="1">
      <alignment horizontal="left" vertical="center" wrapText="1"/>
      <protection/>
    </xf>
    <xf numFmtId="0" fontId="22" fillId="0" borderId="0" xfId="20" applyFont="1" applyBorder="1" applyAlignment="1">
      <alignment horizontal="center" vertical="center" wrapText="1"/>
      <protection/>
    </xf>
    <xf numFmtId="0" fontId="23" fillId="0" borderId="0" xfId="20" applyFont="1" applyBorder="1" applyAlignment="1">
      <alignment horizontal="center" vertical="center" wrapText="1"/>
      <protection/>
    </xf>
    <xf numFmtId="0" fontId="24" fillId="0" borderId="0" xfId="20" applyFont="1" applyBorder="1" applyAlignment="1">
      <alignment wrapText="1"/>
      <protection/>
    </xf>
    <xf numFmtId="0" fontId="25" fillId="0" borderId="0" xfId="20" applyFont="1" applyBorder="1" applyAlignment="1">
      <alignment wrapText="1"/>
      <protection/>
    </xf>
    <xf numFmtId="0" fontId="23" fillId="0" borderId="0" xfId="20" applyFont="1" applyBorder="1" applyAlignment="1">
      <alignment wrapText="1"/>
      <protection/>
    </xf>
    <xf numFmtId="0" fontId="22" fillId="0" borderId="10" xfId="20" applyFont="1" applyBorder="1" applyAlignment="1">
      <alignment horizontal="center" vertical="center" wrapText="1"/>
      <protection/>
    </xf>
    <xf numFmtId="0" fontId="26" fillId="0" borderId="10" xfId="20" applyFont="1" applyBorder="1" applyAlignment="1">
      <alignment horizontal="center" vertical="center" wrapText="1"/>
      <protection/>
    </xf>
    <xf numFmtId="0" fontId="27" fillId="0" borderId="10" xfId="20" applyFont="1" applyBorder="1" applyAlignment="1">
      <alignment horizontal="center" vertical="center" wrapText="1"/>
      <protection/>
    </xf>
    <xf numFmtId="0" fontId="23" fillId="0" borderId="0" xfId="20" applyFont="1" applyBorder="1" applyAlignment="1">
      <alignment horizontal="center" wrapText="1"/>
      <protection/>
    </xf>
    <xf numFmtId="0" fontId="23" fillId="0" borderId="10" xfId="20" applyFont="1" applyBorder="1" applyAlignment="1">
      <alignment horizontal="center" vertical="center" wrapText="1"/>
      <protection/>
    </xf>
    <xf numFmtId="0" fontId="22" fillId="0" borderId="10" xfId="20" applyFont="1" applyBorder="1" applyAlignment="1">
      <alignment horizontal="left" vertical="center" wrapText="1"/>
      <protection/>
    </xf>
    <xf numFmtId="0" fontId="22" fillId="0" borderId="10" xfId="20" applyFont="1" applyFill="1" applyBorder="1" applyAlignment="1">
      <alignment horizontal="left" vertical="center" wrapText="1"/>
      <protection/>
    </xf>
    <xf numFmtId="0" fontId="26" fillId="0" borderId="10" xfId="20" applyFont="1" applyFill="1" applyBorder="1" applyAlignment="1">
      <alignment horizontal="center" vertical="center" wrapText="1"/>
      <protection/>
    </xf>
    <xf numFmtId="0" fontId="23" fillId="0" borderId="10" xfId="20" applyFont="1" applyFill="1" applyBorder="1" applyAlignment="1">
      <alignment horizontal="center" vertical="center" wrapText="1"/>
      <protection/>
    </xf>
    <xf numFmtId="0" fontId="26" fillId="0" borderId="10" xfId="20" applyFont="1" applyBorder="1" applyAlignment="1">
      <alignment horizontal="left" vertical="center" wrapText="1"/>
      <protection/>
    </xf>
    <xf numFmtId="0" fontId="22" fillId="0" borderId="10" xfId="20" applyFont="1" applyFill="1" applyBorder="1" applyAlignment="1">
      <alignment horizontal="center" vertical="center" wrapText="1"/>
      <protection/>
    </xf>
    <xf numFmtId="0" fontId="29" fillId="0" borderId="0" xfId="21" applyFont="1" applyFill="1" applyBorder="1" applyAlignment="1">
      <alignment horizontal="left"/>
      <protection/>
    </xf>
    <xf numFmtId="0" fontId="3" fillId="0" borderId="0" xfId="21" applyFont="1" applyFill="1" applyBorder="1" applyAlignment="1">
      <alignment horizontal="center" vertical="top"/>
      <protection/>
    </xf>
    <xf numFmtId="0" fontId="29" fillId="0" borderId="0" xfId="21" applyFont="1" applyFill="1" applyBorder="1" applyAlignment="1">
      <alignment horizontal="center"/>
      <protection/>
    </xf>
    <xf numFmtId="0" fontId="3" fillId="0" borderId="0" xfId="21" applyFont="1" applyFill="1" applyBorder="1" applyAlignment="1">
      <alignment horizontal="left" vertical="top"/>
      <protection/>
    </xf>
    <xf numFmtId="0" fontId="29" fillId="0" borderId="0" xfId="21" applyFont="1" applyFill="1" applyBorder="1" applyAlignment="1">
      <alignment horizontal="left" vertical="top"/>
      <protection/>
    </xf>
    <xf numFmtId="0" fontId="29" fillId="0" borderId="0" xfId="21" applyFont="1" applyFill="1" applyBorder="1" applyAlignment="1">
      <alignment/>
      <protection/>
    </xf>
    <xf numFmtId="0" fontId="0" fillId="0" borderId="0" xfId="21" applyFill="1" applyBorder="1" applyAlignment="1">
      <alignment/>
      <protection/>
    </xf>
    <xf numFmtId="0" fontId="22" fillId="0" borderId="0" xfId="20" applyFont="1" applyBorder="1" applyAlignment="1">
      <alignment horizontal="center" wrapText="1"/>
      <protection/>
    </xf>
    <xf numFmtId="0" fontId="30" fillId="0" borderId="0" xfId="20" applyFont="1" applyBorder="1" applyAlignment="1">
      <alignment horizontal="center" wrapText="1"/>
      <protection/>
    </xf>
    <xf numFmtId="0" fontId="24" fillId="0" borderId="0" xfId="20" applyFont="1" applyBorder="1" applyAlignment="1">
      <alignment horizontal="center" wrapText="1"/>
      <protection/>
    </xf>
    <xf numFmtId="0" fontId="22" fillId="0" borderId="0" xfId="20" applyFont="1" applyBorder="1" applyAlignment="1">
      <alignment/>
      <protection/>
    </xf>
    <xf numFmtId="0" fontId="30" fillId="0" borderId="0" xfId="20" applyFont="1" applyBorder="1" applyAlignment="1">
      <alignment horizontal="center" vertical="center" wrapText="1"/>
      <protection/>
    </xf>
    <xf numFmtId="0" fontId="30" fillId="0" borderId="0" xfId="20" applyFont="1" applyBorder="1" applyAlignment="1">
      <alignment wrapText="1"/>
      <protection/>
    </xf>
    <xf numFmtId="0" fontId="22" fillId="0" borderId="0" xfId="20" applyFont="1" applyBorder="1" applyAlignment="1">
      <alignment wrapText="1"/>
      <protection/>
    </xf>
    <xf numFmtId="0" fontId="24" fillId="0" borderId="0" xfId="20" applyFont="1" applyBorder="1" applyAlignment="1">
      <alignment horizontal="left" wrapText="1"/>
      <protection/>
    </xf>
    <xf numFmtId="0" fontId="31" fillId="0" borderId="0" xfId="0" applyFont="1" applyAlignment="1" applyProtection="1">
      <alignment/>
      <protection locked="0"/>
    </xf>
    <xf numFmtId="0" fontId="33" fillId="0" borderId="0" xfId="21" applyFont="1" applyFill="1" applyBorder="1" applyAlignment="1">
      <alignment horizontal="center" vertical="top"/>
      <protection/>
    </xf>
    <xf numFmtId="0" fontId="32" fillId="0" borderId="0" xfId="21" applyFont="1" applyFill="1" applyBorder="1" applyAlignment="1">
      <alignment horizontal="left"/>
      <protection/>
    </xf>
    <xf numFmtId="0" fontId="32" fillId="0" borderId="0" xfId="21" applyFont="1" applyFill="1" applyBorder="1">
      <alignment/>
      <protection/>
    </xf>
    <xf numFmtId="0" fontId="32" fillId="0" borderId="0" xfId="21" applyFont="1" applyFill="1" applyBorder="1" applyAlignment="1">
      <alignment horizontal="left" wrapText="1"/>
      <protection/>
    </xf>
    <xf numFmtId="0" fontId="13" fillId="0" borderId="11" xfId="21" applyFont="1" applyFill="1" applyBorder="1" applyAlignment="1">
      <alignment horizontal="left" vertical="top"/>
      <protection/>
    </xf>
    <xf numFmtId="1" fontId="34" fillId="0" borderId="10" xfId="20" applyNumberFormat="1" applyFont="1" applyBorder="1" applyAlignment="1">
      <alignment horizontal="center" vertical="center" wrapText="1"/>
      <protection/>
    </xf>
    <xf numFmtId="1" fontId="34" fillId="3" borderId="10" xfId="20" applyNumberFormat="1" applyFont="1" applyFill="1" applyBorder="1" applyAlignment="1">
      <alignment horizontal="center" vertical="center" wrapText="1"/>
      <protection/>
    </xf>
    <xf numFmtId="1" fontId="34" fillId="4" borderId="10" xfId="20" applyNumberFormat="1" applyFont="1" applyFill="1" applyBorder="1" applyAlignment="1">
      <alignment horizontal="center" vertical="center" wrapText="1"/>
      <protection/>
    </xf>
    <xf numFmtId="1" fontId="34" fillId="0" borderId="10" xfId="20" applyNumberFormat="1" applyFont="1" applyFill="1" applyBorder="1" applyAlignment="1">
      <alignment horizontal="center" vertical="center" wrapText="1"/>
      <protection/>
    </xf>
    <xf numFmtId="1" fontId="34" fillId="4" borderId="12" xfId="20" applyNumberFormat="1" applyFont="1" applyFill="1" applyBorder="1" applyAlignment="1">
      <alignment horizontal="center" vertical="center" wrapText="1"/>
      <protection/>
    </xf>
    <xf numFmtId="0" fontId="23" fillId="4" borderId="10" xfId="20" applyFont="1" applyFill="1" applyBorder="1" applyAlignment="1">
      <alignment horizontal="center" vertical="center" wrapText="1"/>
      <protection/>
    </xf>
    <xf numFmtId="0" fontId="23" fillId="3" borderId="10" xfId="20" applyFont="1" applyFill="1" applyBorder="1" applyAlignment="1">
      <alignment horizontal="center" vertical="center" wrapText="1"/>
      <protection/>
    </xf>
    <xf numFmtId="0" fontId="18" fillId="0" borderId="13" xfId="0" applyNumberFormat="1" applyAlignment="1">
      <alignment/>
    </xf>
    <xf numFmtId="1" fontId="37" fillId="0" borderId="13" xfId="0" applyNumberFormat="1" applyAlignment="1">
      <alignment horizontal="center"/>
    </xf>
    <xf numFmtId="0" fontId="0" fillId="0" borderId="13" xfId="0" applyNumberFormat="1" applyAlignment="1">
      <alignment wrapText="1"/>
    </xf>
    <xf numFmtId="0" fontId="0" fillId="0" borderId="0" xfId="0" applyAlignment="1">
      <alignment wrapText="1"/>
    </xf>
    <xf numFmtId="0" fontId="8" fillId="0" borderId="14" xfId="0" applyNumberFormat="1" applyAlignment="1">
      <alignment horizontal="center" vertical="center" wrapText="1"/>
    </xf>
    <xf numFmtId="0" fontId="24" fillId="4" borderId="0" xfId="20" applyFont="1" applyFill="1" applyBorder="1" applyAlignment="1">
      <alignment wrapText="1"/>
      <protection/>
    </xf>
    <xf numFmtId="0" fontId="24" fillId="5" borderId="0" xfId="20" applyFont="1" applyFill="1" applyBorder="1" applyAlignment="1">
      <alignment wrapText="1"/>
      <protection/>
    </xf>
    <xf numFmtId="0" fontId="24" fillId="3" borderId="0" xfId="20" applyFont="1" applyFill="1" applyBorder="1" applyAlignment="1">
      <alignment wrapText="1"/>
      <protection/>
    </xf>
    <xf numFmtId="0" fontId="24" fillId="0" borderId="0" xfId="20" applyFont="1" applyBorder="1" applyAlignment="1">
      <alignment horizontal="left" vertical="center" wrapText="1"/>
      <protection/>
    </xf>
    <xf numFmtId="0" fontId="24" fillId="0" borderId="0" xfId="20" applyFont="1" applyBorder="1" applyAlignment="1">
      <alignment vertical="center" wrapText="1"/>
      <protection/>
    </xf>
    <xf numFmtId="0" fontId="25" fillId="0" borderId="0" xfId="20" applyFont="1" applyBorder="1" applyAlignment="1">
      <alignment vertical="center" wrapText="1"/>
      <protection/>
    </xf>
    <xf numFmtId="0" fontId="0" fillId="0" borderId="0" xfId="15" applyAlignment="1">
      <alignment vertical="center" wrapText="1"/>
      <protection/>
    </xf>
    <xf numFmtId="0" fontId="31" fillId="0" borderId="0" xfId="20" applyFont="1" applyBorder="1" applyAlignment="1">
      <alignment horizontal="left" vertical="center" wrapText="1"/>
      <protection/>
    </xf>
    <xf numFmtId="0" fontId="32" fillId="0" borderId="0" xfId="20" applyFont="1" applyBorder="1" applyAlignment="1">
      <alignment horizontal="center" vertical="center" wrapText="1"/>
      <protection/>
    </xf>
    <xf numFmtId="0" fontId="32" fillId="0" borderId="0" xfId="20" applyFont="1" applyBorder="1" applyAlignment="1">
      <alignment vertical="center" wrapText="1"/>
      <protection/>
    </xf>
    <xf numFmtId="1" fontId="32" fillId="6" borderId="13" xfId="15" applyNumberFormat="1" applyFont="1" applyAlignment="1">
      <alignment horizontal="center" vertical="center" wrapText="1"/>
      <protection/>
    </xf>
    <xf numFmtId="0" fontId="0" fillId="0" borderId="0" xfId="15" applyAlignment="1">
      <alignment horizontal="center" vertical="center" wrapText="1"/>
      <protection/>
    </xf>
    <xf numFmtId="0" fontId="8" fillId="0" borderId="14" xfId="0" applyNumberFormat="1" applyAlignment="1">
      <alignment horizontal="center" vertical="center"/>
    </xf>
    <xf numFmtId="0" fontId="7" fillId="0" borderId="0" xfId="0" applyFont="1" applyAlignment="1" applyProtection="1">
      <alignment/>
      <protection/>
    </xf>
    <xf numFmtId="0" fontId="9" fillId="0" borderId="0" xfId="0" applyFont="1" applyAlignment="1" applyProtection="1">
      <alignment/>
      <protection/>
    </xf>
    <xf numFmtId="14" fontId="7" fillId="0" borderId="0" xfId="0" applyNumberFormat="1" applyFont="1" applyAlignment="1" applyProtection="1">
      <alignment/>
      <protection/>
    </xf>
    <xf numFmtId="0" fontId="38" fillId="0" borderId="15" xfId="0" applyFont="1" applyBorder="1" applyAlignment="1">
      <alignment/>
    </xf>
    <xf numFmtId="0" fontId="38" fillId="0" borderId="16" xfId="0" applyFont="1" applyBorder="1" applyAlignment="1">
      <alignment horizontal="center"/>
    </xf>
    <xf numFmtId="0" fontId="7" fillId="0" borderId="0" xfId="0" applyFont="1" applyAlignment="1">
      <alignment/>
    </xf>
    <xf numFmtId="0" fontId="38" fillId="0" borderId="15" xfId="0" applyFont="1" applyBorder="1" applyAlignment="1">
      <alignment horizontal="left"/>
    </xf>
    <xf numFmtId="0" fontId="38" fillId="0" borderId="17" xfId="0" applyFont="1" applyBorder="1" applyAlignment="1">
      <alignment horizontal="left"/>
    </xf>
    <xf numFmtId="0" fontId="13" fillId="0" borderId="10" xfId="0" applyFont="1" applyBorder="1" applyAlignment="1">
      <alignment/>
    </xf>
    <xf numFmtId="0" fontId="7" fillId="0" borderId="18" xfId="0" applyFont="1" applyBorder="1" applyAlignment="1">
      <alignment horizontal="right"/>
    </xf>
    <xf numFmtId="0" fontId="7" fillId="0" borderId="19" xfId="0" applyFont="1" applyBorder="1" applyAlignment="1">
      <alignment horizontal="left"/>
    </xf>
    <xf numFmtId="0" fontId="7" fillId="0" borderId="20" xfId="0" applyFont="1" applyBorder="1" applyAlignment="1">
      <alignment/>
    </xf>
    <xf numFmtId="0" fontId="13" fillId="0" borderId="12" xfId="0" applyFont="1" applyBorder="1" applyAlignment="1">
      <alignment/>
    </xf>
    <xf numFmtId="0" fontId="7" fillId="0" borderId="21" xfId="0" applyFont="1" applyBorder="1" applyAlignment="1">
      <alignment horizontal="right"/>
    </xf>
    <xf numFmtId="0" fontId="13" fillId="0" borderId="22" xfId="0" applyFont="1" applyFill="1" applyBorder="1" applyAlignment="1">
      <alignment wrapText="1"/>
    </xf>
    <xf numFmtId="0" fontId="7" fillId="0" borderId="23" xfId="0" applyFont="1" applyFill="1" applyBorder="1" applyAlignment="1">
      <alignment horizontal="right"/>
    </xf>
    <xf numFmtId="0" fontId="7" fillId="0" borderId="0" xfId="0" applyFont="1" applyAlignment="1">
      <alignment horizontal="right"/>
    </xf>
    <xf numFmtId="0" fontId="23" fillId="2" borderId="10" xfId="20" applyFont="1" applyFill="1" applyBorder="1" applyAlignment="1">
      <alignment horizontal="center" vertical="center" wrapText="1"/>
      <protection/>
    </xf>
    <xf numFmtId="0" fontId="23" fillId="2" borderId="12" xfId="20" applyFont="1" applyFill="1" applyBorder="1" applyAlignment="1">
      <alignment horizontal="center" vertical="center" wrapText="1"/>
      <protection/>
    </xf>
    <xf numFmtId="1" fontId="34" fillId="2" borderId="12" xfId="20" applyNumberFormat="1" applyFont="1" applyFill="1" applyBorder="1" applyAlignment="1">
      <alignment horizontal="center" vertical="center" wrapText="1"/>
      <protection/>
    </xf>
    <xf numFmtId="1" fontId="34" fillId="2" borderId="10" xfId="20" applyNumberFormat="1" applyFont="1" applyFill="1" applyBorder="1" applyAlignment="1">
      <alignment horizontal="center" vertical="center" wrapText="1"/>
      <protection/>
    </xf>
    <xf numFmtId="1" fontId="34" fillId="2" borderId="24" xfId="20" applyNumberFormat="1" applyFont="1" applyFill="1" applyBorder="1" applyAlignment="1">
      <alignment horizontal="center" vertical="center" wrapText="1"/>
      <protection/>
    </xf>
    <xf numFmtId="1" fontId="34" fillId="2" borderId="25" xfId="20" applyNumberFormat="1" applyFont="1" applyFill="1" applyBorder="1" applyAlignment="1">
      <alignment horizontal="center" vertical="center" wrapText="1"/>
      <protection/>
    </xf>
    <xf numFmtId="0" fontId="6" fillId="0" borderId="9" xfId="19"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7" xfId="19" applyFont="1" applyFill="1" applyBorder="1" applyAlignment="1" applyProtection="1">
      <alignment horizontal="center" vertical="center" wrapText="1"/>
      <protection locked="0"/>
    </xf>
    <xf numFmtId="0" fontId="18" fillId="0" borderId="6" xfId="0" applyFont="1" applyBorder="1" applyAlignment="1" applyProtection="1" quotePrefix="1">
      <alignment horizontal="center"/>
      <protection/>
    </xf>
    <xf numFmtId="0" fontId="18" fillId="0" borderId="0" xfId="0" applyFont="1" applyBorder="1" applyAlignment="1" applyProtection="1" quotePrefix="1">
      <alignment horizontal="center"/>
      <protection/>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6" fillId="0" borderId="27" xfId="0" applyFont="1" applyFill="1" applyBorder="1" applyAlignment="1" applyProtection="1">
      <alignment horizontal="center" vertical="center" wrapText="1"/>
      <protection locked="0"/>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18" fillId="0" borderId="0" xfId="0" applyFont="1" applyBorder="1" applyAlignment="1" applyProtection="1">
      <alignment horizontal="center"/>
      <protection/>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26" xfId="19" applyFont="1" applyBorder="1" applyAlignment="1" applyProtection="1">
      <alignment horizontal="center" vertical="center" wrapText="1"/>
      <protection locked="0"/>
    </xf>
    <xf numFmtId="0" fontId="2" fillId="0" borderId="28" xfId="19" applyFont="1" applyBorder="1" applyAlignment="1" applyProtection="1">
      <alignment horizontal="center" vertical="center" wrapText="1"/>
      <protection locked="0"/>
    </xf>
    <xf numFmtId="0" fontId="2" fillId="0" borderId="29" xfId="19" applyFont="1" applyBorder="1" applyAlignment="1" applyProtection="1">
      <alignment horizontal="center" vertical="center" wrapText="1"/>
      <protection locked="0"/>
    </xf>
    <xf numFmtId="0" fontId="2" fillId="0" borderId="6" xfId="19" applyFont="1" applyBorder="1" applyAlignment="1" applyProtection="1">
      <alignment horizontal="center" vertical="center" wrapText="1"/>
      <protection locked="0"/>
    </xf>
    <xf numFmtId="0" fontId="2" fillId="0" borderId="0" xfId="19" applyFont="1" applyBorder="1" applyAlignment="1" applyProtection="1">
      <alignment horizontal="center" vertical="center" wrapText="1"/>
      <protection locked="0"/>
    </xf>
    <xf numFmtId="0" fontId="2" fillId="0" borderId="30" xfId="19" applyFont="1" applyBorder="1" applyAlignment="1" applyProtection="1">
      <alignment horizontal="center" vertical="center" wrapText="1"/>
      <protection locked="0"/>
    </xf>
    <xf numFmtId="0" fontId="6" fillId="0" borderId="27" xfId="0" applyFont="1" applyFill="1" applyBorder="1" applyAlignment="1" applyProtection="1">
      <alignment horizontal="center" vertical="center"/>
      <protection locked="0"/>
    </xf>
    <xf numFmtId="0" fontId="6" fillId="0" borderId="27" xfId="19"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4" fillId="0" borderId="7" xfId="0" applyFont="1" applyBorder="1" applyAlignment="1" applyProtection="1">
      <alignment horizontal="center" wrapText="1"/>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9" fillId="0" borderId="7" xfId="0" applyFont="1" applyBorder="1" applyAlignment="1" applyProtection="1">
      <alignment horizontal="center"/>
      <protection locked="0"/>
    </xf>
    <xf numFmtId="0" fontId="20" fillId="0" borderId="8" xfId="0" applyFont="1" applyBorder="1" applyAlignment="1" applyProtection="1">
      <alignment/>
      <protection locked="0"/>
    </xf>
    <xf numFmtId="0" fontId="20" fillId="0" borderId="9" xfId="0" applyFont="1" applyBorder="1" applyAlignment="1" applyProtection="1">
      <alignment/>
      <protection locked="0"/>
    </xf>
    <xf numFmtId="0" fontId="6" fillId="0" borderId="27"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30" fillId="0" borderId="0" xfId="20" applyFont="1" applyBorder="1" applyAlignment="1">
      <alignment horizontal="center" wrapText="1"/>
      <protection/>
    </xf>
    <xf numFmtId="0" fontId="24" fillId="0" borderId="0" xfId="20" applyFont="1" applyBorder="1" applyAlignment="1">
      <alignment horizontal="center" vertical="center" wrapText="1"/>
      <protection/>
    </xf>
    <xf numFmtId="0" fontId="24" fillId="0" borderId="0" xfId="20" applyFont="1" applyBorder="1" applyAlignment="1">
      <alignment horizontal="center" wrapText="1"/>
      <protection/>
    </xf>
    <xf numFmtId="0" fontId="33" fillId="0" borderId="34" xfId="21" applyFont="1" applyFill="1" applyBorder="1" applyAlignment="1">
      <alignment horizontal="center" vertical="center" wrapText="1"/>
      <protection/>
    </xf>
    <xf numFmtId="0" fontId="13" fillId="0" borderId="0" xfId="21" applyFont="1" applyFill="1" applyBorder="1" applyAlignment="1">
      <alignment horizontal="center"/>
      <protection/>
    </xf>
    <xf numFmtId="0" fontId="13" fillId="0" borderId="11" xfId="21" applyFont="1" applyFill="1" applyBorder="1" applyAlignment="1">
      <alignment horizontal="center"/>
      <protection/>
    </xf>
    <xf numFmtId="0" fontId="6" fillId="0" borderId="0" xfId="21" applyFont="1" applyFill="1" applyBorder="1" applyAlignment="1">
      <alignment horizontal="center" vertical="top"/>
      <protection/>
    </xf>
    <xf numFmtId="0" fontId="33" fillId="0" borderId="34" xfId="21" applyFont="1" applyFill="1" applyBorder="1" applyAlignment="1">
      <alignment horizontal="center" vertical="top"/>
      <protection/>
    </xf>
    <xf numFmtId="0" fontId="13" fillId="0" borderId="11" xfId="21" applyFont="1" applyFill="1" applyBorder="1" applyAlignment="1">
      <alignment horizontal="center" vertical="center" wrapText="1"/>
      <protection/>
    </xf>
    <xf numFmtId="0" fontId="13" fillId="0" borderId="11" xfId="21" applyFont="1" applyFill="1" applyBorder="1" applyAlignment="1">
      <alignment horizontal="center" vertical="top"/>
      <protection/>
    </xf>
    <xf numFmtId="0" fontId="13" fillId="0" borderId="36" xfId="21" applyFont="1" applyFill="1" applyBorder="1" applyAlignment="1">
      <alignment horizontal="left" vertical="center" wrapText="1"/>
      <protection/>
    </xf>
    <xf numFmtId="0" fontId="25" fillId="0" borderId="10" xfId="20" applyFont="1" applyBorder="1" applyAlignment="1">
      <alignment horizontal="center" wrapText="1"/>
      <protection/>
    </xf>
    <xf numFmtId="0" fontId="24" fillId="0" borderId="10" xfId="20" applyFont="1" applyBorder="1" applyAlignment="1">
      <alignment wrapText="1"/>
      <protection/>
    </xf>
    <xf numFmtId="0" fontId="33" fillId="0" borderId="0" xfId="21" applyFont="1" applyFill="1" applyBorder="1" applyAlignment="1">
      <alignment horizontal="center" vertical="center" wrapText="1"/>
      <protection/>
    </xf>
    <xf numFmtId="0" fontId="13" fillId="0" borderId="11" xfId="21" applyFont="1" applyFill="1" applyBorder="1" applyAlignment="1">
      <alignment horizontal="left"/>
      <protection/>
    </xf>
    <xf numFmtId="0" fontId="33" fillId="0" borderId="0" xfId="21" applyFont="1" applyFill="1" applyBorder="1" applyAlignment="1">
      <alignment horizontal="center" vertical="top"/>
      <protection/>
    </xf>
    <xf numFmtId="1" fontId="32" fillId="6" borderId="13" xfId="15" applyNumberFormat="1" applyFont="1" applyAlignment="1">
      <alignment horizontal="left" vertical="center" wrapText="1"/>
      <protection/>
    </xf>
    <xf numFmtId="49" fontId="32" fillId="6" borderId="13" xfId="15" applyNumberFormat="1" applyFont="1" applyAlignment="1">
      <alignment horizontal="center" vertical="center" wrapText="1"/>
      <protection/>
    </xf>
    <xf numFmtId="0" fontId="32" fillId="6" borderId="13" xfId="15" applyNumberFormat="1" applyFont="1" applyAlignment="1">
      <alignment horizontal="center" vertical="center" wrapText="1"/>
      <protection/>
    </xf>
    <xf numFmtId="1" fontId="32" fillId="6" borderId="13" xfId="15" applyNumberFormat="1" applyFont="1" applyAlignment="1">
      <alignment horizontal="center" vertical="center" wrapText="1"/>
      <protection/>
    </xf>
    <xf numFmtId="0" fontId="25" fillId="0" borderId="10" xfId="20" applyFont="1" applyBorder="1" applyAlignment="1">
      <alignment horizontal="center" vertical="center" wrapText="1"/>
      <protection/>
    </xf>
    <xf numFmtId="0" fontId="23" fillId="0" borderId="10" xfId="20" applyFont="1" applyBorder="1" applyAlignment="1">
      <alignment vertical="center" wrapText="1"/>
      <protection/>
    </xf>
  </cellXfs>
  <cellStyles count="12">
    <cellStyle name="Normal" xfId="0"/>
    <cellStyle name="Normal_st230" xfId="15"/>
    <cellStyle name="Hyperlink" xfId="16"/>
    <cellStyle name="Currency" xfId="17"/>
    <cellStyle name="Currency [0]" xfId="18"/>
    <cellStyle name="Обычный_f2r_Шаблон ф.№1-АП_рай_2004_рег" xfId="19"/>
    <cellStyle name="Обычный_k3_Шаблон ф.10-а_2005" xfId="20"/>
    <cellStyle name="Обычный_Шаблон формы №8_2003"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618</xdr:row>
      <xdr:rowOff>9525</xdr:rowOff>
    </xdr:from>
    <xdr:to>
      <xdr:col>2</xdr:col>
      <xdr:colOff>0</xdr:colOff>
      <xdr:row>618</xdr:row>
      <xdr:rowOff>9525</xdr:rowOff>
    </xdr:to>
    <xdr:sp>
      <xdr:nvSpPr>
        <xdr:cNvPr id="1" name="Line 1"/>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620</xdr:row>
      <xdr:rowOff>0</xdr:rowOff>
    </xdr:from>
    <xdr:to>
      <xdr:col>7</xdr:col>
      <xdr:colOff>0</xdr:colOff>
      <xdr:row>620</xdr:row>
      <xdr:rowOff>0</xdr:rowOff>
    </xdr:to>
    <xdr:sp>
      <xdr:nvSpPr>
        <xdr:cNvPr id="2" name="Line 2"/>
        <xdr:cNvSpPr>
          <a:spLocks/>
        </xdr:cNvSpPr>
      </xdr:nvSpPr>
      <xdr:spPr>
        <a:xfrm>
          <a:off x="13154025" y="22545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3" name="Line 3"/>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4" name="Line 4"/>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620</xdr:row>
      <xdr:rowOff>0</xdr:rowOff>
    </xdr:from>
    <xdr:to>
      <xdr:col>7</xdr:col>
      <xdr:colOff>0</xdr:colOff>
      <xdr:row>620</xdr:row>
      <xdr:rowOff>0</xdr:rowOff>
    </xdr:to>
    <xdr:sp>
      <xdr:nvSpPr>
        <xdr:cNvPr id="5" name="Line 5"/>
        <xdr:cNvSpPr>
          <a:spLocks/>
        </xdr:cNvSpPr>
      </xdr:nvSpPr>
      <xdr:spPr>
        <a:xfrm>
          <a:off x="13154025" y="22545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624</xdr:row>
      <xdr:rowOff>9525</xdr:rowOff>
    </xdr:from>
    <xdr:to>
      <xdr:col>0</xdr:col>
      <xdr:colOff>3438525</xdr:colOff>
      <xdr:row>624</xdr:row>
      <xdr:rowOff>9525</xdr:rowOff>
    </xdr:to>
    <xdr:sp>
      <xdr:nvSpPr>
        <xdr:cNvPr id="6" name="Line 6"/>
        <xdr:cNvSpPr>
          <a:spLocks/>
        </xdr:cNvSpPr>
      </xdr:nvSpPr>
      <xdr:spPr>
        <a:xfrm>
          <a:off x="1543050" y="226228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7" name="Line 8"/>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8" name="Line 9"/>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9" name="Line 10"/>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624</xdr:row>
      <xdr:rowOff>9525</xdr:rowOff>
    </xdr:from>
    <xdr:to>
      <xdr:col>0</xdr:col>
      <xdr:colOff>3438525</xdr:colOff>
      <xdr:row>624</xdr:row>
      <xdr:rowOff>9525</xdr:rowOff>
    </xdr:to>
    <xdr:sp>
      <xdr:nvSpPr>
        <xdr:cNvPr id="10" name="Line 11"/>
        <xdr:cNvSpPr>
          <a:spLocks/>
        </xdr:cNvSpPr>
      </xdr:nvSpPr>
      <xdr:spPr>
        <a:xfrm>
          <a:off x="1543050" y="226228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11" name="Line 12"/>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12" name="Line 13"/>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13" name="Line 14"/>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14" name="Line 15"/>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624</xdr:row>
      <xdr:rowOff>9525</xdr:rowOff>
    </xdr:from>
    <xdr:to>
      <xdr:col>0</xdr:col>
      <xdr:colOff>3438525</xdr:colOff>
      <xdr:row>624</xdr:row>
      <xdr:rowOff>9525</xdr:rowOff>
    </xdr:to>
    <xdr:sp>
      <xdr:nvSpPr>
        <xdr:cNvPr id="15" name="Line 16"/>
        <xdr:cNvSpPr>
          <a:spLocks/>
        </xdr:cNvSpPr>
      </xdr:nvSpPr>
      <xdr:spPr>
        <a:xfrm>
          <a:off x="1543050" y="226228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16" name="Line 17"/>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17" name="Line 18"/>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624</xdr:row>
      <xdr:rowOff>0</xdr:rowOff>
    </xdr:from>
    <xdr:to>
      <xdr:col>1</xdr:col>
      <xdr:colOff>876300</xdr:colOff>
      <xdr:row>624</xdr:row>
      <xdr:rowOff>0</xdr:rowOff>
    </xdr:to>
    <xdr:sp>
      <xdr:nvSpPr>
        <xdr:cNvPr id="18" name="Line 19"/>
        <xdr:cNvSpPr>
          <a:spLocks/>
        </xdr:cNvSpPr>
      </xdr:nvSpPr>
      <xdr:spPr>
        <a:xfrm>
          <a:off x="4838700" y="226218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618</xdr:row>
      <xdr:rowOff>9525</xdr:rowOff>
    </xdr:from>
    <xdr:to>
      <xdr:col>2</xdr:col>
      <xdr:colOff>0</xdr:colOff>
      <xdr:row>618</xdr:row>
      <xdr:rowOff>9525</xdr:rowOff>
    </xdr:to>
    <xdr:sp>
      <xdr:nvSpPr>
        <xdr:cNvPr id="19" name="Line 20"/>
        <xdr:cNvSpPr>
          <a:spLocks/>
        </xdr:cNvSpPr>
      </xdr:nvSpPr>
      <xdr:spPr>
        <a:xfrm>
          <a:off x="5238750" y="22485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624</xdr:row>
      <xdr:rowOff>9525</xdr:rowOff>
    </xdr:from>
    <xdr:to>
      <xdr:col>0</xdr:col>
      <xdr:colOff>3438525</xdr:colOff>
      <xdr:row>624</xdr:row>
      <xdr:rowOff>9525</xdr:rowOff>
    </xdr:to>
    <xdr:sp>
      <xdr:nvSpPr>
        <xdr:cNvPr id="20" name="Line 21"/>
        <xdr:cNvSpPr>
          <a:spLocks/>
        </xdr:cNvSpPr>
      </xdr:nvSpPr>
      <xdr:spPr>
        <a:xfrm>
          <a:off x="1543050" y="226228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9525</xdr:rowOff>
    </xdr:from>
    <xdr:to>
      <xdr:col>2</xdr:col>
      <xdr:colOff>0</xdr:colOff>
      <xdr:row>56</xdr:row>
      <xdr:rowOff>9525</xdr:rowOff>
    </xdr:to>
    <xdr:sp>
      <xdr:nvSpPr>
        <xdr:cNvPr id="1" name="Line 1"/>
        <xdr:cNvSpPr>
          <a:spLocks/>
        </xdr:cNvSpPr>
      </xdr:nvSpPr>
      <xdr:spPr>
        <a:xfrm>
          <a:off x="5419725" y="1728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56</xdr:row>
      <xdr:rowOff>9525</xdr:rowOff>
    </xdr:from>
    <xdr:to>
      <xdr:col>2</xdr:col>
      <xdr:colOff>0</xdr:colOff>
      <xdr:row>56</xdr:row>
      <xdr:rowOff>9525</xdr:rowOff>
    </xdr:to>
    <xdr:sp>
      <xdr:nvSpPr>
        <xdr:cNvPr id="2" name="Line 2"/>
        <xdr:cNvSpPr>
          <a:spLocks/>
        </xdr:cNvSpPr>
      </xdr:nvSpPr>
      <xdr:spPr>
        <a:xfrm>
          <a:off x="5419725" y="1728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62</xdr:row>
      <xdr:rowOff>9525</xdr:rowOff>
    </xdr:from>
    <xdr:to>
      <xdr:col>0</xdr:col>
      <xdr:colOff>3438525</xdr:colOff>
      <xdr:row>62</xdr:row>
      <xdr:rowOff>9525</xdr:rowOff>
    </xdr:to>
    <xdr:sp>
      <xdr:nvSpPr>
        <xdr:cNvPr id="3" name="Line 3"/>
        <xdr:cNvSpPr>
          <a:spLocks/>
        </xdr:cNvSpPr>
      </xdr:nvSpPr>
      <xdr:spPr>
        <a:xfrm>
          <a:off x="1543050" y="185928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26"/>
  </sheetPr>
  <dimension ref="A1:O28"/>
  <sheetViews>
    <sheetView showGridLines="0" zoomScaleSheetLayoutView="100" workbookViewId="0" topLeftCell="A1">
      <selection activeCell="K8" sqref="K8"/>
    </sheetView>
  </sheetViews>
  <sheetFormatPr defaultColWidth="9.140625" defaultRowHeight="12.75"/>
  <cols>
    <col min="1" max="5" width="9.140625" style="4" customWidth="1"/>
    <col min="6" max="6" width="13.28125" style="4" customWidth="1"/>
    <col min="7" max="7" width="9.8515625" style="4" customWidth="1"/>
    <col min="8" max="8" width="9.140625" style="4" customWidth="1"/>
    <col min="9" max="9" width="9.00390625" style="4" customWidth="1"/>
    <col min="10" max="10" width="6.7109375" style="4" customWidth="1"/>
    <col min="11" max="13" width="9.140625" style="4" customWidth="1"/>
    <col min="14" max="14" width="11.28125" style="4" customWidth="1"/>
    <col min="15" max="16384" width="9.140625" style="4" customWidth="1"/>
  </cols>
  <sheetData>
    <row r="1" spans="1:2" ht="15.75" thickBot="1">
      <c r="A1" s="34" t="str">
        <f>"k3r-"&amp;VLOOKUP(G6,Коды_отчетных_периодов,2,FALSE)&amp;"-"&amp;I6&amp;"-"&amp;VLOOKUP(D19,Коды_судов,2,FALSE)</f>
        <v>k3r-Y-2009-142</v>
      </c>
      <c r="B1" s="3"/>
    </row>
    <row r="2" spans="4:13" ht="13.5" customHeight="1" thickBot="1">
      <c r="D2" s="134" t="s">
        <v>1278</v>
      </c>
      <c r="E2" s="135"/>
      <c r="F2" s="135"/>
      <c r="G2" s="135"/>
      <c r="H2" s="135"/>
      <c r="I2" s="135"/>
      <c r="J2" s="135"/>
      <c r="K2" s="135"/>
      <c r="L2" s="136"/>
      <c r="M2" s="5"/>
    </row>
    <row r="3" spans="5:13" ht="13.5" thickBot="1">
      <c r="E3" s="6"/>
      <c r="F3" s="6"/>
      <c r="G3" s="6"/>
      <c r="H3" s="6"/>
      <c r="I3" s="6"/>
      <c r="J3" s="6"/>
      <c r="K3" s="6"/>
      <c r="L3" s="6"/>
      <c r="M3" s="7"/>
    </row>
    <row r="4" spans="4:13" ht="12.75" customHeight="1">
      <c r="D4" s="137" t="s">
        <v>1277</v>
      </c>
      <c r="E4" s="138"/>
      <c r="F4" s="138"/>
      <c r="G4" s="138"/>
      <c r="H4" s="138"/>
      <c r="I4" s="138"/>
      <c r="J4" s="138"/>
      <c r="K4" s="138"/>
      <c r="L4" s="139"/>
      <c r="M4" s="5"/>
    </row>
    <row r="5" spans="4:13" ht="12.75">
      <c r="D5" s="140"/>
      <c r="E5" s="141"/>
      <c r="F5" s="141"/>
      <c r="G5" s="141"/>
      <c r="H5" s="141"/>
      <c r="I5" s="141"/>
      <c r="J5" s="141"/>
      <c r="K5" s="141"/>
      <c r="L5" s="142"/>
      <c r="M5" s="5"/>
    </row>
    <row r="6" spans="4:14" ht="13.5" thickBot="1">
      <c r="D6" s="8"/>
      <c r="E6" s="9"/>
      <c r="F6" s="10" t="s">
        <v>1279</v>
      </c>
      <c r="G6" s="11">
        <v>12</v>
      </c>
      <c r="H6" s="12" t="s">
        <v>1280</v>
      </c>
      <c r="I6" s="11">
        <v>2009</v>
      </c>
      <c r="J6" s="13" t="s">
        <v>1281</v>
      </c>
      <c r="K6" s="9"/>
      <c r="L6" s="14"/>
      <c r="M6" s="124"/>
      <c r="N6" s="125"/>
    </row>
    <row r="7" spans="5:14" ht="12.75">
      <c r="E7" s="15"/>
      <c r="F7" s="15"/>
      <c r="G7" s="15"/>
      <c r="H7" s="15"/>
      <c r="I7" s="15"/>
      <c r="J7" s="15"/>
      <c r="K7" s="15"/>
      <c r="L7" s="15"/>
      <c r="M7" s="125"/>
      <c r="N7" s="133"/>
    </row>
    <row r="8" spans="1:9" ht="48.75" customHeight="1" thickBot="1">
      <c r="A8" s="7"/>
      <c r="B8" s="7"/>
      <c r="C8" s="7"/>
      <c r="D8" s="7"/>
      <c r="E8" s="7"/>
      <c r="F8" s="7"/>
      <c r="G8" s="7"/>
      <c r="H8" s="7"/>
      <c r="I8" s="7"/>
    </row>
    <row r="9" spans="1:15" ht="13.5" thickBot="1">
      <c r="A9" s="143" t="s">
        <v>1282</v>
      </c>
      <c r="B9" s="143"/>
      <c r="C9" s="143"/>
      <c r="D9" s="143" t="s">
        <v>1283</v>
      </c>
      <c r="E9" s="143"/>
      <c r="F9" s="143"/>
      <c r="G9" s="143" t="s">
        <v>1284</v>
      </c>
      <c r="H9" s="143"/>
      <c r="I9" s="16"/>
      <c r="J9" s="17"/>
      <c r="K9" s="126" t="s">
        <v>1328</v>
      </c>
      <c r="L9" s="127"/>
      <c r="M9" s="127"/>
      <c r="N9" s="128"/>
      <c r="O9" s="18"/>
    </row>
    <row r="10" spans="1:14" ht="13.5" customHeight="1" thickBot="1">
      <c r="A10" s="129" t="s">
        <v>1286</v>
      </c>
      <c r="B10" s="129"/>
      <c r="C10" s="129"/>
      <c r="D10" s="129"/>
      <c r="E10" s="129"/>
      <c r="F10" s="129"/>
      <c r="G10" s="129"/>
      <c r="H10" s="129"/>
      <c r="I10" s="19"/>
      <c r="J10" s="17"/>
      <c r="K10" s="130" t="s">
        <v>1285</v>
      </c>
      <c r="L10" s="131"/>
      <c r="M10" s="131"/>
      <c r="N10" s="132"/>
    </row>
    <row r="11" spans="1:14" ht="13.5" customHeight="1" thickBot="1">
      <c r="A11" s="122" t="s">
        <v>1287</v>
      </c>
      <c r="B11" s="148"/>
      <c r="C11" s="149"/>
      <c r="D11" s="129" t="s">
        <v>1137</v>
      </c>
      <c r="E11" s="129"/>
      <c r="F11" s="129"/>
      <c r="G11" s="144" t="s">
        <v>1326</v>
      </c>
      <c r="H11" s="144"/>
      <c r="I11" s="19"/>
      <c r="J11" s="17"/>
      <c r="K11" s="122" t="s">
        <v>1553</v>
      </c>
      <c r="L11" s="148"/>
      <c r="M11" s="148"/>
      <c r="N11" s="149"/>
    </row>
    <row r="12" spans="1:14" ht="21.75" customHeight="1" thickBot="1">
      <c r="A12" s="150"/>
      <c r="B12" s="151"/>
      <c r="C12" s="152"/>
      <c r="D12" s="129"/>
      <c r="E12" s="129"/>
      <c r="F12" s="129"/>
      <c r="G12" s="144"/>
      <c r="H12" s="144"/>
      <c r="I12" s="19"/>
      <c r="J12" s="17"/>
      <c r="K12" s="175"/>
      <c r="L12" s="176"/>
      <c r="M12" s="176"/>
      <c r="N12" s="177"/>
    </row>
    <row r="13" spans="1:14" ht="13.5" thickBot="1">
      <c r="A13" s="153" t="s">
        <v>1362</v>
      </c>
      <c r="B13" s="154"/>
      <c r="C13" s="155"/>
      <c r="D13" s="129"/>
      <c r="E13" s="129"/>
      <c r="F13" s="129"/>
      <c r="G13" s="144"/>
      <c r="H13" s="144"/>
      <c r="I13" s="19"/>
      <c r="J13" s="17"/>
      <c r="K13" s="175"/>
      <c r="L13" s="176"/>
      <c r="M13" s="176"/>
      <c r="N13" s="177"/>
    </row>
    <row r="14" spans="1:14" ht="13.5" thickBot="1">
      <c r="A14" s="156"/>
      <c r="B14" s="157"/>
      <c r="C14" s="158"/>
      <c r="D14" s="129"/>
      <c r="E14" s="129"/>
      <c r="F14" s="129"/>
      <c r="G14" s="144"/>
      <c r="H14" s="144"/>
      <c r="I14" s="19"/>
      <c r="J14" s="17"/>
      <c r="K14" s="175"/>
      <c r="L14" s="176"/>
      <c r="M14" s="176"/>
      <c r="N14" s="177"/>
    </row>
    <row r="15" spans="1:14" ht="13.5" customHeight="1" thickBot="1">
      <c r="A15" s="129" t="s">
        <v>1138</v>
      </c>
      <c r="B15" s="129"/>
      <c r="C15" s="129"/>
      <c r="D15" s="145" t="s">
        <v>1139</v>
      </c>
      <c r="E15" s="146"/>
      <c r="F15" s="147"/>
      <c r="G15" s="123" t="s">
        <v>1327</v>
      </c>
      <c r="H15" s="121"/>
      <c r="I15" s="19"/>
      <c r="J15" s="17"/>
      <c r="K15" s="175"/>
      <c r="L15" s="176"/>
      <c r="M15" s="176"/>
      <c r="N15" s="177"/>
    </row>
    <row r="16" spans="1:14" ht="13.5" customHeight="1" thickBot="1">
      <c r="A16" s="129"/>
      <c r="B16" s="129"/>
      <c r="C16" s="129"/>
      <c r="D16" s="145" t="s">
        <v>1288</v>
      </c>
      <c r="E16" s="146"/>
      <c r="F16" s="147"/>
      <c r="G16" s="123" t="s">
        <v>1552</v>
      </c>
      <c r="H16" s="121"/>
      <c r="I16" s="19"/>
      <c r="J16" s="17"/>
      <c r="K16" s="156"/>
      <c r="L16" s="157"/>
      <c r="M16" s="157"/>
      <c r="N16" s="158"/>
    </row>
    <row r="17" spans="1:10" ht="13.5" thickBot="1">
      <c r="A17" s="129"/>
      <c r="B17" s="129"/>
      <c r="C17" s="129"/>
      <c r="D17" s="145"/>
      <c r="E17" s="146"/>
      <c r="F17" s="147"/>
      <c r="G17" s="123"/>
      <c r="H17" s="121"/>
      <c r="I17" s="19"/>
      <c r="J17" s="17"/>
    </row>
    <row r="18" spans="1:15" ht="54.75" customHeight="1" thickBot="1">
      <c r="A18" s="19"/>
      <c r="B18" s="19"/>
      <c r="C18" s="19"/>
      <c r="D18" s="19"/>
      <c r="E18" s="19"/>
      <c r="F18" s="19"/>
      <c r="G18" s="19"/>
      <c r="H18" s="19"/>
      <c r="I18" s="19"/>
      <c r="J18" s="20"/>
      <c r="K18" s="21"/>
      <c r="L18" s="21"/>
      <c r="M18" s="21"/>
      <c r="N18" s="21"/>
      <c r="O18" s="7"/>
    </row>
    <row r="19" spans="1:14" ht="24" customHeight="1" thickBot="1">
      <c r="A19" s="162" t="s">
        <v>1140</v>
      </c>
      <c r="B19" s="163"/>
      <c r="C19" s="164"/>
      <c r="D19" s="172" t="s">
        <v>584</v>
      </c>
      <c r="E19" s="173"/>
      <c r="F19" s="173"/>
      <c r="G19" s="173"/>
      <c r="H19" s="173"/>
      <c r="I19" s="173"/>
      <c r="J19" s="173"/>
      <c r="K19" s="174"/>
      <c r="L19" s="17"/>
      <c r="M19" s="20"/>
      <c r="N19" s="17"/>
    </row>
    <row r="20" spans="1:14" ht="13.5" thickBot="1">
      <c r="A20" s="165" t="s">
        <v>1144</v>
      </c>
      <c r="B20" s="166"/>
      <c r="C20" s="167"/>
      <c r="D20" s="168"/>
      <c r="E20" s="168"/>
      <c r="F20" s="168"/>
      <c r="G20" s="168"/>
      <c r="H20" s="168"/>
      <c r="I20" s="168"/>
      <c r="J20" s="168"/>
      <c r="K20" s="169"/>
      <c r="L20" s="17"/>
      <c r="M20" s="17"/>
      <c r="N20" s="17"/>
    </row>
    <row r="21" spans="1:14" ht="13.5" thickBot="1">
      <c r="A21" s="22"/>
      <c r="B21" s="23"/>
      <c r="C21" s="23"/>
      <c r="D21" s="170"/>
      <c r="E21" s="170"/>
      <c r="F21" s="170"/>
      <c r="G21" s="170"/>
      <c r="H21" s="170"/>
      <c r="I21" s="170"/>
      <c r="J21" s="170"/>
      <c r="K21" s="171"/>
      <c r="L21" s="17"/>
      <c r="N21" s="17"/>
    </row>
    <row r="22" spans="1:14" ht="13.5" thickBot="1">
      <c r="A22" s="185" t="s">
        <v>1141</v>
      </c>
      <c r="B22" s="186"/>
      <c r="C22" s="186"/>
      <c r="D22" s="186"/>
      <c r="E22" s="187"/>
      <c r="F22" s="185" t="s">
        <v>1142</v>
      </c>
      <c r="G22" s="186"/>
      <c r="H22" s="186"/>
      <c r="I22" s="186"/>
      <c r="J22" s="186"/>
      <c r="K22" s="187"/>
      <c r="L22" s="17"/>
      <c r="N22" s="17"/>
    </row>
    <row r="23" spans="1:14" ht="13.5" thickBot="1">
      <c r="A23" s="159">
        <v>1</v>
      </c>
      <c r="B23" s="160"/>
      <c r="C23" s="160"/>
      <c r="D23" s="160"/>
      <c r="E23" s="161"/>
      <c r="F23" s="159">
        <v>2</v>
      </c>
      <c r="G23" s="160"/>
      <c r="H23" s="160"/>
      <c r="I23" s="160"/>
      <c r="J23" s="160"/>
      <c r="K23" s="161"/>
      <c r="L23" s="17"/>
      <c r="M23" s="17"/>
      <c r="N23" s="17"/>
    </row>
    <row r="24" spans="1:14" ht="13.5" thickBot="1">
      <c r="A24" s="184"/>
      <c r="B24" s="184"/>
      <c r="C24" s="184"/>
      <c r="D24" s="184"/>
      <c r="E24" s="184"/>
      <c r="F24" s="184"/>
      <c r="G24" s="184"/>
      <c r="H24" s="185"/>
      <c r="I24" s="186"/>
      <c r="J24" s="186"/>
      <c r="K24" s="187"/>
      <c r="L24" s="17"/>
      <c r="N24" s="17"/>
    </row>
    <row r="25" spans="1:14" ht="13.5" thickBot="1">
      <c r="A25" s="24"/>
      <c r="B25" s="24"/>
      <c r="C25" s="24"/>
      <c r="D25" s="24"/>
      <c r="E25" s="24"/>
      <c r="F25" s="24"/>
      <c r="G25" s="24"/>
      <c r="H25" s="24"/>
      <c r="I25" s="24"/>
      <c r="J25" s="24"/>
      <c r="K25" s="24"/>
      <c r="L25" s="17"/>
      <c r="N25" s="17"/>
    </row>
    <row r="26" spans="1:14" ht="13.5" thickBot="1">
      <c r="A26" s="178" t="s">
        <v>1143</v>
      </c>
      <c r="B26" s="179"/>
      <c r="C26" s="180"/>
      <c r="D26" s="28"/>
      <c r="E26" s="29"/>
      <c r="F26" s="29"/>
      <c r="G26" s="29"/>
      <c r="H26" s="29"/>
      <c r="I26" s="29"/>
      <c r="J26" s="29"/>
      <c r="K26" s="30"/>
      <c r="L26" s="17"/>
      <c r="N26" s="17"/>
    </row>
    <row r="27" spans="1:14" ht="13.5" thickBot="1">
      <c r="A27" s="25"/>
      <c r="B27" s="26"/>
      <c r="C27" s="26"/>
      <c r="D27" s="26"/>
      <c r="E27" s="26"/>
      <c r="F27" s="26"/>
      <c r="G27" s="26"/>
      <c r="H27" s="26"/>
      <c r="I27" s="26"/>
      <c r="J27" s="26"/>
      <c r="K27" s="27"/>
      <c r="L27" s="98" t="s">
        <v>569</v>
      </c>
      <c r="M27" s="99"/>
      <c r="N27" s="100">
        <f ca="1">TODAY()</f>
        <v>40224</v>
      </c>
    </row>
    <row r="28" spans="1:14" ht="19.5" thickBot="1">
      <c r="A28" s="181" t="s">
        <v>1144</v>
      </c>
      <c r="B28" s="182"/>
      <c r="C28" s="183"/>
      <c r="D28" s="31"/>
      <c r="E28" s="32"/>
      <c r="F28" s="32"/>
      <c r="G28" s="32"/>
      <c r="H28" s="32"/>
      <c r="I28" s="32"/>
      <c r="J28" s="32"/>
      <c r="K28" s="33"/>
      <c r="L28" s="98" t="s">
        <v>570</v>
      </c>
      <c r="M28" s="17"/>
      <c r="N28" s="67">
        <f>IF(D19=0," ",VLOOKUP(D19,Коды_судов,2,0))</f>
        <v>142</v>
      </c>
    </row>
  </sheetData>
  <sheetProtection/>
  <mergeCells count="36">
    <mergeCell ref="K11:N16"/>
    <mergeCell ref="A26:C26"/>
    <mergeCell ref="A28:C28"/>
    <mergeCell ref="A24:C24"/>
    <mergeCell ref="D24:E24"/>
    <mergeCell ref="F24:G24"/>
    <mergeCell ref="H24:K24"/>
    <mergeCell ref="A22:E22"/>
    <mergeCell ref="F22:K22"/>
    <mergeCell ref="A23:E23"/>
    <mergeCell ref="F23:K23"/>
    <mergeCell ref="A19:C19"/>
    <mergeCell ref="A20:C20"/>
    <mergeCell ref="D20:K20"/>
    <mergeCell ref="D21:K21"/>
    <mergeCell ref="D19:K19"/>
    <mergeCell ref="D11:F14"/>
    <mergeCell ref="G11:H14"/>
    <mergeCell ref="A15:C17"/>
    <mergeCell ref="D15:F15"/>
    <mergeCell ref="G15:H15"/>
    <mergeCell ref="D16:F17"/>
    <mergeCell ref="G16:H17"/>
    <mergeCell ref="A11:C12"/>
    <mergeCell ref="A13:C14"/>
    <mergeCell ref="D2:L2"/>
    <mergeCell ref="D4:L5"/>
    <mergeCell ref="A9:C9"/>
    <mergeCell ref="D9:F9"/>
    <mergeCell ref="G9:H9"/>
    <mergeCell ref="M6:N6"/>
    <mergeCell ref="K9:N9"/>
    <mergeCell ref="A10:F10"/>
    <mergeCell ref="G10:H10"/>
    <mergeCell ref="K10:N10"/>
    <mergeCell ref="M7:N7"/>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19:K19">
      <formula1>Наим_УСД</formula1>
    </dataValidation>
  </dataValidations>
  <printOptions/>
  <pageMargins left="0.75" right="0.75" top="1" bottom="1" header="0.5" footer="0.5"/>
  <pageSetup horizontalDpi="600" verticalDpi="600" orientation="landscape" paperSize="9" scale="94" r:id="rId2"/>
  <ignoredErrors>
    <ignoredError sqref="N28"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I636"/>
  <sheetViews>
    <sheetView tabSelected="1" zoomScaleSheetLayoutView="100" workbookViewId="0" topLeftCell="A1">
      <selection activeCell="D10" sqref="D10"/>
    </sheetView>
  </sheetViews>
  <sheetFormatPr defaultColWidth="9.140625" defaultRowHeight="12.75"/>
  <cols>
    <col min="1" max="1" width="65.421875" style="35" customWidth="1"/>
    <col min="2" max="2" width="13.140625" style="36" customWidth="1"/>
    <col min="3" max="3" width="6.28125" style="37" customWidth="1"/>
    <col min="4" max="4" width="18.140625" style="38" customWidth="1"/>
    <col min="5" max="5" width="21.28125" style="38" customWidth="1"/>
    <col min="6" max="6" width="9.140625" style="38" customWidth="1"/>
    <col min="7" max="7" width="63.8515625" style="38" customWidth="1"/>
    <col min="8" max="16384" width="9.140625" style="38" customWidth="1"/>
  </cols>
  <sheetData>
    <row r="1" ht="15.75">
      <c r="E1" s="39"/>
    </row>
    <row r="2" spans="4:5" ht="15.75">
      <c r="D2" s="199" t="s">
        <v>1328</v>
      </c>
      <c r="E2" s="199"/>
    </row>
    <row r="3" spans="1:7" ht="14.25">
      <c r="A3" s="35" t="s">
        <v>1329</v>
      </c>
      <c r="B3" s="200" t="str">
        <f>IF('Титул ф.10-а'!D19=0," ",'Титул ф.10-а'!D19)</f>
        <v>УСД в Республике Татарстан</v>
      </c>
      <c r="C3" s="200"/>
      <c r="D3" s="200"/>
      <c r="E3" s="200"/>
      <c r="F3" s="85"/>
      <c r="G3" s="88" t="s">
        <v>800</v>
      </c>
    </row>
    <row r="4" spans="1:7" ht="14.25">
      <c r="A4" s="35" t="s">
        <v>1330</v>
      </c>
      <c r="B4" s="200" t="s">
        <v>846</v>
      </c>
      <c r="C4" s="200"/>
      <c r="D4" s="200"/>
      <c r="E4" s="200"/>
      <c r="F4" s="86"/>
      <c r="G4" s="88" t="s">
        <v>801</v>
      </c>
    </row>
    <row r="5" spans="1:7" ht="14.25" customHeight="1">
      <c r="A5" s="35" t="s">
        <v>1331</v>
      </c>
      <c r="B5" s="200" t="s">
        <v>846</v>
      </c>
      <c r="C5" s="200"/>
      <c r="D5" s="200"/>
      <c r="E5" s="200"/>
      <c r="F5" s="87"/>
      <c r="G5" s="88" t="s">
        <v>802</v>
      </c>
    </row>
    <row r="6" ht="14.25">
      <c r="C6" s="40"/>
    </row>
    <row r="7" ht="15" customHeight="1">
      <c r="A7" s="35" t="s">
        <v>1332</v>
      </c>
    </row>
    <row r="8" spans="1:5" s="44" customFormat="1" ht="85.5" customHeight="1">
      <c r="A8" s="41" t="s">
        <v>1333</v>
      </c>
      <c r="B8" s="42" t="s">
        <v>1262</v>
      </c>
      <c r="C8" s="43" t="s">
        <v>1334</v>
      </c>
      <c r="D8" s="42" t="s">
        <v>1534</v>
      </c>
      <c r="E8" s="42" t="s">
        <v>1535</v>
      </c>
    </row>
    <row r="9" spans="1:5" ht="12.75">
      <c r="A9" s="45" t="s">
        <v>1335</v>
      </c>
      <c r="B9" s="45" t="s">
        <v>1336</v>
      </c>
      <c r="C9" s="45"/>
      <c r="D9" s="45">
        <v>1</v>
      </c>
      <c r="E9" s="45">
        <v>2</v>
      </c>
    </row>
    <row r="10" spans="1:5" ht="42.75">
      <c r="A10" s="46" t="s">
        <v>976</v>
      </c>
      <c r="B10" s="41"/>
      <c r="C10" s="45">
        <v>1</v>
      </c>
      <c r="D10" s="73">
        <v>23733</v>
      </c>
      <c r="E10" s="73">
        <v>4236</v>
      </c>
    </row>
    <row r="11" spans="1:5" ht="28.5">
      <c r="A11" s="46" t="s">
        <v>1337</v>
      </c>
      <c r="B11" s="42" t="s">
        <v>1338</v>
      </c>
      <c r="C11" s="45">
        <v>2</v>
      </c>
      <c r="D11" s="73">
        <v>5584</v>
      </c>
      <c r="E11" s="73">
        <v>1104</v>
      </c>
    </row>
    <row r="12" spans="1:5" ht="28.5">
      <c r="A12" s="46" t="s">
        <v>1339</v>
      </c>
      <c r="B12" s="42" t="s">
        <v>1340</v>
      </c>
      <c r="C12" s="45">
        <v>3</v>
      </c>
      <c r="D12" s="73">
        <v>12733</v>
      </c>
      <c r="E12" s="73">
        <v>2334</v>
      </c>
    </row>
    <row r="13" spans="1:5" ht="42.75">
      <c r="A13" s="46" t="s">
        <v>1341</v>
      </c>
      <c r="B13" s="42" t="s">
        <v>1342</v>
      </c>
      <c r="C13" s="45">
        <v>4</v>
      </c>
      <c r="D13" s="73">
        <v>4070</v>
      </c>
      <c r="E13" s="73">
        <v>731</v>
      </c>
    </row>
    <row r="14" spans="1:5" ht="30.75" customHeight="1">
      <c r="A14" s="46" t="s">
        <v>1343</v>
      </c>
      <c r="B14" s="42" t="s">
        <v>1344</v>
      </c>
      <c r="C14" s="45">
        <v>5</v>
      </c>
      <c r="D14" s="73">
        <v>1346</v>
      </c>
      <c r="E14" s="73">
        <v>318</v>
      </c>
    </row>
    <row r="15" spans="1:5" ht="42.75">
      <c r="A15" s="46" t="s">
        <v>1345</v>
      </c>
      <c r="B15" s="42" t="s">
        <v>1346</v>
      </c>
      <c r="C15" s="45">
        <v>6</v>
      </c>
      <c r="D15" s="73">
        <v>0</v>
      </c>
      <c r="E15" s="73">
        <v>0</v>
      </c>
    </row>
    <row r="16" spans="1:5" ht="34.5" customHeight="1">
      <c r="A16" s="46" t="s">
        <v>1347</v>
      </c>
      <c r="B16" s="42" t="s">
        <v>1348</v>
      </c>
      <c r="C16" s="45">
        <v>7</v>
      </c>
      <c r="D16" s="73">
        <v>4290</v>
      </c>
      <c r="E16" s="73">
        <v>871</v>
      </c>
    </row>
    <row r="17" spans="1:5" ht="14.25">
      <c r="A17" s="46" t="s">
        <v>1349</v>
      </c>
      <c r="B17" s="42" t="s">
        <v>1350</v>
      </c>
      <c r="C17" s="45">
        <v>8</v>
      </c>
      <c r="D17" s="118">
        <v>188</v>
      </c>
      <c r="E17" s="118">
        <v>2</v>
      </c>
    </row>
    <row r="18" spans="1:5" ht="15" customHeight="1">
      <c r="A18" s="46" t="s">
        <v>3</v>
      </c>
      <c r="B18" s="42" t="s">
        <v>4</v>
      </c>
      <c r="C18" s="45">
        <v>9</v>
      </c>
      <c r="D18" s="74">
        <v>106</v>
      </c>
      <c r="E18" s="74">
        <v>6</v>
      </c>
    </row>
    <row r="19" spans="1:5" ht="18" customHeight="1">
      <c r="A19" s="46" t="s">
        <v>5</v>
      </c>
      <c r="B19" s="42">
        <v>106</v>
      </c>
      <c r="C19" s="45">
        <v>10</v>
      </c>
      <c r="D19" s="118">
        <v>2</v>
      </c>
      <c r="E19" s="118">
        <v>0</v>
      </c>
    </row>
    <row r="20" spans="1:5" ht="20.25" customHeight="1">
      <c r="A20" s="46" t="s">
        <v>6</v>
      </c>
      <c r="B20" s="42" t="s">
        <v>7</v>
      </c>
      <c r="C20" s="45">
        <v>11</v>
      </c>
      <c r="D20" s="118">
        <v>4</v>
      </c>
      <c r="E20" s="118">
        <v>0</v>
      </c>
    </row>
    <row r="21" spans="1:5" ht="27.75" customHeight="1">
      <c r="A21" s="46" t="s">
        <v>8</v>
      </c>
      <c r="B21" s="42" t="s">
        <v>9</v>
      </c>
      <c r="C21" s="45">
        <v>12</v>
      </c>
      <c r="D21" s="118">
        <v>0</v>
      </c>
      <c r="E21" s="118">
        <v>0</v>
      </c>
    </row>
    <row r="22" spans="1:5" ht="30.75" customHeight="1">
      <c r="A22" s="46" t="s">
        <v>10</v>
      </c>
      <c r="B22" s="42" t="s">
        <v>11</v>
      </c>
      <c r="C22" s="45">
        <v>13</v>
      </c>
      <c r="D22" s="118">
        <v>14</v>
      </c>
      <c r="E22" s="118">
        <v>0</v>
      </c>
    </row>
    <row r="23" spans="1:5" ht="46.5" customHeight="1">
      <c r="A23" s="46" t="s">
        <v>12</v>
      </c>
      <c r="B23" s="42" t="s">
        <v>13</v>
      </c>
      <c r="C23" s="45">
        <v>14</v>
      </c>
      <c r="D23" s="118">
        <v>0</v>
      </c>
      <c r="E23" s="118">
        <v>0</v>
      </c>
    </row>
    <row r="24" spans="1:5" ht="18" customHeight="1">
      <c r="A24" s="46" t="s">
        <v>14</v>
      </c>
      <c r="B24" s="42" t="s">
        <v>15</v>
      </c>
      <c r="C24" s="45">
        <v>15</v>
      </c>
      <c r="D24" s="118">
        <v>10</v>
      </c>
      <c r="E24" s="118">
        <v>2</v>
      </c>
    </row>
    <row r="25" spans="1:5" ht="28.5" customHeight="1">
      <c r="A25" s="46" t="s">
        <v>16</v>
      </c>
      <c r="B25" s="42" t="s">
        <v>17</v>
      </c>
      <c r="C25" s="45">
        <v>16</v>
      </c>
      <c r="D25" s="118">
        <v>0</v>
      </c>
      <c r="E25" s="118">
        <v>0</v>
      </c>
    </row>
    <row r="26" spans="1:5" ht="17.25" customHeight="1">
      <c r="A26" s="46" t="s">
        <v>18</v>
      </c>
      <c r="B26" s="42">
        <v>110</v>
      </c>
      <c r="C26" s="45">
        <v>17</v>
      </c>
      <c r="D26" s="118">
        <v>2</v>
      </c>
      <c r="E26" s="118">
        <v>2</v>
      </c>
    </row>
    <row r="27" spans="1:5" ht="25.5" customHeight="1">
      <c r="A27" s="46" t="s">
        <v>19</v>
      </c>
      <c r="B27" s="42" t="s">
        <v>20</v>
      </c>
      <c r="C27" s="45">
        <v>18</v>
      </c>
      <c r="D27" s="118">
        <v>450</v>
      </c>
      <c r="E27" s="118">
        <v>10</v>
      </c>
    </row>
    <row r="28" spans="1:5" ht="14.25">
      <c r="A28" s="46" t="s">
        <v>21</v>
      </c>
      <c r="B28" s="42" t="s">
        <v>22</v>
      </c>
      <c r="C28" s="45">
        <v>19</v>
      </c>
      <c r="D28" s="118">
        <v>20</v>
      </c>
      <c r="E28" s="118">
        <v>3</v>
      </c>
    </row>
    <row r="29" spans="1:5" ht="29.25" customHeight="1">
      <c r="A29" s="46" t="s">
        <v>23</v>
      </c>
      <c r="B29" s="42" t="s">
        <v>24</v>
      </c>
      <c r="C29" s="45">
        <v>20</v>
      </c>
      <c r="D29" s="118">
        <v>24</v>
      </c>
      <c r="E29" s="118">
        <v>0</v>
      </c>
    </row>
    <row r="30" spans="1:5" ht="29.25" customHeight="1">
      <c r="A30" s="46" t="s">
        <v>25</v>
      </c>
      <c r="B30" s="42" t="s">
        <v>26</v>
      </c>
      <c r="C30" s="45">
        <v>21</v>
      </c>
      <c r="D30" s="118">
        <v>193</v>
      </c>
      <c r="E30" s="118">
        <v>12</v>
      </c>
    </row>
    <row r="31" spans="1:5" ht="28.5">
      <c r="A31" s="46" t="s">
        <v>27</v>
      </c>
      <c r="B31" s="42" t="s">
        <v>28</v>
      </c>
      <c r="C31" s="45">
        <v>22</v>
      </c>
      <c r="D31" s="75">
        <v>348</v>
      </c>
      <c r="E31" s="75">
        <v>11</v>
      </c>
    </row>
    <row r="32" spans="1:5" ht="20.25" customHeight="1">
      <c r="A32" s="46" t="s">
        <v>29</v>
      </c>
      <c r="B32" s="42" t="s">
        <v>30</v>
      </c>
      <c r="C32" s="45">
        <v>23</v>
      </c>
      <c r="D32" s="118">
        <v>86</v>
      </c>
      <c r="E32" s="118">
        <v>9</v>
      </c>
    </row>
    <row r="33" spans="1:5" ht="35.25" customHeight="1">
      <c r="A33" s="46" t="s">
        <v>31</v>
      </c>
      <c r="B33" s="42">
        <v>113</v>
      </c>
      <c r="C33" s="45">
        <v>24</v>
      </c>
      <c r="D33" s="75">
        <v>2</v>
      </c>
      <c r="E33" s="75">
        <v>0</v>
      </c>
    </row>
    <row r="34" spans="1:5" ht="32.25" customHeight="1">
      <c r="A34" s="46" t="s">
        <v>1118</v>
      </c>
      <c r="B34" s="42" t="s">
        <v>1119</v>
      </c>
      <c r="C34" s="45">
        <v>25</v>
      </c>
      <c r="D34" s="75">
        <v>14</v>
      </c>
      <c r="E34" s="75">
        <v>4</v>
      </c>
    </row>
    <row r="35" spans="1:5" ht="46.5" customHeight="1">
      <c r="A35" s="46" t="s">
        <v>1120</v>
      </c>
      <c r="B35" s="42" t="s">
        <v>1121</v>
      </c>
      <c r="C35" s="45">
        <v>26</v>
      </c>
      <c r="D35" s="75">
        <v>0</v>
      </c>
      <c r="E35" s="75">
        <v>0</v>
      </c>
    </row>
    <row r="36" spans="1:5" ht="30.75" customHeight="1">
      <c r="A36" s="47" t="s">
        <v>1411</v>
      </c>
      <c r="B36" s="48" t="s">
        <v>1412</v>
      </c>
      <c r="C36" s="49">
        <v>27</v>
      </c>
      <c r="D36" s="75">
        <v>184</v>
      </c>
      <c r="E36" s="75">
        <v>108</v>
      </c>
    </row>
    <row r="37" spans="1:5" ht="28.5">
      <c r="A37" s="47" t="s">
        <v>1413</v>
      </c>
      <c r="B37" s="48" t="s">
        <v>1414</v>
      </c>
      <c r="C37" s="49">
        <v>28</v>
      </c>
      <c r="D37" s="75">
        <v>420</v>
      </c>
      <c r="E37" s="75">
        <v>373</v>
      </c>
    </row>
    <row r="38" spans="1:5" ht="14.25">
      <c r="A38" s="46" t="s">
        <v>1415</v>
      </c>
      <c r="B38" s="42" t="s">
        <v>1416</v>
      </c>
      <c r="C38" s="45">
        <v>29</v>
      </c>
      <c r="D38" s="75">
        <v>110</v>
      </c>
      <c r="E38" s="75">
        <v>2</v>
      </c>
    </row>
    <row r="39" spans="1:5" ht="26.25" customHeight="1">
      <c r="A39" s="46" t="s">
        <v>29</v>
      </c>
      <c r="B39" s="42" t="s">
        <v>1417</v>
      </c>
      <c r="C39" s="45">
        <v>30</v>
      </c>
      <c r="D39" s="118">
        <v>18</v>
      </c>
      <c r="E39" s="118">
        <v>3</v>
      </c>
    </row>
    <row r="40" spans="1:5" ht="28.5">
      <c r="A40" s="46" t="s">
        <v>1418</v>
      </c>
      <c r="B40" s="42" t="s">
        <v>1419</v>
      </c>
      <c r="C40" s="45">
        <v>31</v>
      </c>
      <c r="D40" s="75">
        <v>27</v>
      </c>
      <c r="E40" s="75">
        <v>3</v>
      </c>
    </row>
    <row r="41" spans="1:5" ht="42.75">
      <c r="A41" s="46" t="s">
        <v>1420</v>
      </c>
      <c r="B41" s="42" t="s">
        <v>1421</v>
      </c>
      <c r="C41" s="45">
        <v>32</v>
      </c>
      <c r="D41" s="75">
        <v>0</v>
      </c>
      <c r="E41" s="75">
        <v>0</v>
      </c>
    </row>
    <row r="42" spans="1:5" ht="42.75">
      <c r="A42" s="47" t="s">
        <v>410</v>
      </c>
      <c r="B42" s="48" t="s">
        <v>1422</v>
      </c>
      <c r="C42" s="49">
        <v>33</v>
      </c>
      <c r="D42" s="75">
        <v>0</v>
      </c>
      <c r="E42" s="75">
        <v>0</v>
      </c>
    </row>
    <row r="43" spans="1:5" ht="42.75">
      <c r="A43" s="47" t="s">
        <v>411</v>
      </c>
      <c r="B43" s="48" t="s">
        <v>1423</v>
      </c>
      <c r="C43" s="49">
        <v>34</v>
      </c>
      <c r="D43" s="75">
        <v>0</v>
      </c>
      <c r="E43" s="75">
        <v>0</v>
      </c>
    </row>
    <row r="44" spans="1:5" ht="28.5">
      <c r="A44" s="46" t="s">
        <v>1592</v>
      </c>
      <c r="B44" s="42" t="s">
        <v>1122</v>
      </c>
      <c r="C44" s="45">
        <v>35</v>
      </c>
      <c r="D44" s="75">
        <v>1697</v>
      </c>
      <c r="E44" s="75">
        <v>260</v>
      </c>
    </row>
    <row r="45" spans="1:5" ht="28.5">
      <c r="A45" s="46" t="s">
        <v>1424</v>
      </c>
      <c r="B45" s="42" t="s">
        <v>1425</v>
      </c>
      <c r="C45" s="45">
        <v>36</v>
      </c>
      <c r="D45" s="118">
        <v>0</v>
      </c>
      <c r="E45" s="118">
        <v>0</v>
      </c>
    </row>
    <row r="46" spans="1:5" ht="28.5">
      <c r="A46" s="46" t="s">
        <v>1426</v>
      </c>
      <c r="B46" s="42" t="s">
        <v>1427</v>
      </c>
      <c r="C46" s="45">
        <v>37</v>
      </c>
      <c r="D46" s="118">
        <v>0</v>
      </c>
      <c r="E46" s="118">
        <v>0</v>
      </c>
    </row>
    <row r="47" spans="1:5" ht="14.25">
      <c r="A47" s="46" t="s">
        <v>1428</v>
      </c>
      <c r="B47" s="42" t="s">
        <v>1429</v>
      </c>
      <c r="C47" s="45">
        <v>38</v>
      </c>
      <c r="D47" s="75">
        <v>0</v>
      </c>
      <c r="E47" s="75">
        <v>0</v>
      </c>
    </row>
    <row r="48" spans="1:5" ht="28.5">
      <c r="A48" s="46" t="s">
        <v>1430</v>
      </c>
      <c r="B48" s="42" t="s">
        <v>1431</v>
      </c>
      <c r="C48" s="45">
        <v>39</v>
      </c>
      <c r="D48" s="75">
        <v>0</v>
      </c>
      <c r="E48" s="75">
        <v>0</v>
      </c>
    </row>
    <row r="49" spans="1:5" ht="42.75">
      <c r="A49" s="46" t="s">
        <v>1432</v>
      </c>
      <c r="B49" s="42" t="s">
        <v>1433</v>
      </c>
      <c r="C49" s="45">
        <v>40</v>
      </c>
      <c r="D49" s="75">
        <v>0</v>
      </c>
      <c r="E49" s="75">
        <v>0</v>
      </c>
    </row>
    <row r="50" spans="1:5" ht="14.25">
      <c r="A50" s="46" t="s">
        <v>1434</v>
      </c>
      <c r="B50" s="42" t="s">
        <v>1435</v>
      </c>
      <c r="C50" s="45">
        <v>41</v>
      </c>
      <c r="D50" s="118">
        <v>1</v>
      </c>
      <c r="E50" s="118">
        <v>0</v>
      </c>
    </row>
    <row r="51" spans="1:5" ht="28.5">
      <c r="A51" s="46" t="s">
        <v>1430</v>
      </c>
      <c r="B51" s="42" t="s">
        <v>1436</v>
      </c>
      <c r="C51" s="45">
        <v>42</v>
      </c>
      <c r="D51" s="118">
        <v>0</v>
      </c>
      <c r="E51" s="118">
        <v>0</v>
      </c>
    </row>
    <row r="52" spans="1:5" ht="42.75">
      <c r="A52" s="46" t="s">
        <v>1437</v>
      </c>
      <c r="B52" s="42" t="s">
        <v>1438</v>
      </c>
      <c r="C52" s="45">
        <v>43</v>
      </c>
      <c r="D52" s="118">
        <v>0</v>
      </c>
      <c r="E52" s="118">
        <v>0</v>
      </c>
    </row>
    <row r="53" spans="1:5" ht="28.5">
      <c r="A53" s="46" t="s">
        <v>1439</v>
      </c>
      <c r="B53" s="42" t="s">
        <v>1440</v>
      </c>
      <c r="C53" s="45">
        <v>44</v>
      </c>
      <c r="D53" s="75">
        <v>0</v>
      </c>
      <c r="E53" s="75">
        <v>0</v>
      </c>
    </row>
    <row r="54" spans="1:5" ht="42.75">
      <c r="A54" s="47" t="s">
        <v>1356</v>
      </c>
      <c r="B54" s="48" t="s">
        <v>1441</v>
      </c>
      <c r="C54" s="49">
        <v>45</v>
      </c>
      <c r="D54" s="75">
        <v>0</v>
      </c>
      <c r="E54" s="75">
        <v>0</v>
      </c>
    </row>
    <row r="55" spans="1:5" ht="28.5">
      <c r="A55" s="46" t="s">
        <v>1442</v>
      </c>
      <c r="B55" s="42" t="s">
        <v>1443</v>
      </c>
      <c r="C55" s="45">
        <v>46</v>
      </c>
      <c r="D55" s="118">
        <v>0</v>
      </c>
      <c r="E55" s="118">
        <v>0</v>
      </c>
    </row>
    <row r="56" spans="1:5" ht="14.25">
      <c r="A56" s="46" t="s">
        <v>1444</v>
      </c>
      <c r="B56" s="42" t="s">
        <v>1445</v>
      </c>
      <c r="C56" s="45">
        <v>47</v>
      </c>
      <c r="D56" s="75">
        <v>0</v>
      </c>
      <c r="E56" s="75">
        <v>0</v>
      </c>
    </row>
    <row r="57" spans="1:5" ht="42.75">
      <c r="A57" s="46" t="s">
        <v>1446</v>
      </c>
      <c r="B57" s="42" t="s">
        <v>1447</v>
      </c>
      <c r="C57" s="45">
        <v>48</v>
      </c>
      <c r="D57" s="75">
        <v>0</v>
      </c>
      <c r="E57" s="75">
        <v>0</v>
      </c>
    </row>
    <row r="58" spans="1:5" ht="14.25">
      <c r="A58" s="46" t="s">
        <v>1448</v>
      </c>
      <c r="B58" s="42">
        <v>125</v>
      </c>
      <c r="C58" s="45">
        <v>49</v>
      </c>
      <c r="D58" s="75">
        <v>2</v>
      </c>
      <c r="E58" s="75">
        <v>6</v>
      </c>
    </row>
    <row r="59" spans="1:5" ht="42.75">
      <c r="A59" s="46" t="s">
        <v>1449</v>
      </c>
      <c r="B59" s="42" t="s">
        <v>1450</v>
      </c>
      <c r="C59" s="45">
        <v>50</v>
      </c>
      <c r="D59" s="73">
        <v>65</v>
      </c>
      <c r="E59" s="73">
        <v>64</v>
      </c>
    </row>
    <row r="60" spans="1:5" ht="14.25">
      <c r="A60" s="46" t="s">
        <v>1451</v>
      </c>
      <c r="B60" s="42" t="s">
        <v>1452</v>
      </c>
      <c r="C60" s="45">
        <v>51</v>
      </c>
      <c r="D60" s="118">
        <v>1</v>
      </c>
      <c r="E60" s="118">
        <v>0</v>
      </c>
    </row>
    <row r="61" spans="1:5" ht="14.25">
      <c r="A61" s="46" t="s">
        <v>29</v>
      </c>
      <c r="B61" s="42" t="s">
        <v>1453</v>
      </c>
      <c r="C61" s="45">
        <v>52</v>
      </c>
      <c r="D61" s="118">
        <v>11</v>
      </c>
      <c r="E61" s="118">
        <v>2</v>
      </c>
    </row>
    <row r="62" spans="1:5" ht="28.5">
      <c r="A62" s="46" t="s">
        <v>23</v>
      </c>
      <c r="B62" s="42" t="s">
        <v>1454</v>
      </c>
      <c r="C62" s="45">
        <v>53</v>
      </c>
      <c r="D62" s="74">
        <v>3</v>
      </c>
      <c r="E62" s="74">
        <v>22</v>
      </c>
    </row>
    <row r="63" spans="1:5" ht="14.25">
      <c r="A63" s="46" t="s">
        <v>1455</v>
      </c>
      <c r="B63" s="42" t="s">
        <v>1456</v>
      </c>
      <c r="C63" s="45">
        <v>54</v>
      </c>
      <c r="D63" s="75">
        <v>3</v>
      </c>
      <c r="E63" s="75">
        <v>10</v>
      </c>
    </row>
    <row r="64" spans="1:5" ht="14.25">
      <c r="A64" s="46" t="s">
        <v>29</v>
      </c>
      <c r="B64" s="42" t="s">
        <v>1457</v>
      </c>
      <c r="C64" s="45">
        <v>55</v>
      </c>
      <c r="D64" s="118">
        <v>12</v>
      </c>
      <c r="E64" s="118">
        <v>10</v>
      </c>
    </row>
    <row r="65" spans="1:5" ht="28.5">
      <c r="A65" s="46" t="s">
        <v>23</v>
      </c>
      <c r="B65" s="42" t="s">
        <v>1458</v>
      </c>
      <c r="C65" s="45">
        <v>56</v>
      </c>
      <c r="D65" s="118">
        <v>1</v>
      </c>
      <c r="E65" s="118">
        <v>2</v>
      </c>
    </row>
    <row r="66" spans="1:5" ht="28.5">
      <c r="A66" s="46" t="s">
        <v>1459</v>
      </c>
      <c r="B66" s="42" t="s">
        <v>1460</v>
      </c>
      <c r="C66" s="45">
        <v>57</v>
      </c>
      <c r="D66" s="75">
        <v>0</v>
      </c>
      <c r="E66" s="75">
        <v>0</v>
      </c>
    </row>
    <row r="67" spans="1:5" ht="14.25">
      <c r="A67" s="46" t="s">
        <v>29</v>
      </c>
      <c r="B67" s="42" t="s">
        <v>1461</v>
      </c>
      <c r="C67" s="45">
        <v>58</v>
      </c>
      <c r="D67" s="118">
        <v>0</v>
      </c>
      <c r="E67" s="118">
        <v>0</v>
      </c>
    </row>
    <row r="68" spans="1:5" ht="14.25">
      <c r="A68" s="46" t="s">
        <v>1462</v>
      </c>
      <c r="B68" s="42" t="s">
        <v>1463</v>
      </c>
      <c r="C68" s="45">
        <v>59</v>
      </c>
      <c r="D68" s="75">
        <v>4</v>
      </c>
      <c r="E68" s="75">
        <v>0</v>
      </c>
    </row>
    <row r="69" spans="1:5" ht="28.5">
      <c r="A69" s="46" t="s">
        <v>1464</v>
      </c>
      <c r="B69" s="42" t="s">
        <v>1465</v>
      </c>
      <c r="C69" s="45">
        <v>60</v>
      </c>
      <c r="D69" s="75">
        <v>0</v>
      </c>
      <c r="E69" s="75">
        <v>1</v>
      </c>
    </row>
    <row r="70" spans="1:5" ht="28.5">
      <c r="A70" s="46" t="s">
        <v>1466</v>
      </c>
      <c r="B70" s="42" t="s">
        <v>1467</v>
      </c>
      <c r="C70" s="45">
        <v>61</v>
      </c>
      <c r="D70" s="75">
        <v>3</v>
      </c>
      <c r="E70" s="75">
        <v>0</v>
      </c>
    </row>
    <row r="71" spans="1:5" ht="14.25">
      <c r="A71" s="46" t="s">
        <v>1468</v>
      </c>
      <c r="B71" s="42" t="s">
        <v>1469</v>
      </c>
      <c r="C71" s="45">
        <v>62</v>
      </c>
      <c r="D71" s="75">
        <v>23</v>
      </c>
      <c r="E71" s="75">
        <v>12</v>
      </c>
    </row>
    <row r="72" spans="1:5" ht="42.75">
      <c r="A72" s="46" t="s">
        <v>1470</v>
      </c>
      <c r="B72" s="42" t="s">
        <v>1471</v>
      </c>
      <c r="C72" s="45">
        <v>63</v>
      </c>
      <c r="D72" s="75">
        <v>1</v>
      </c>
      <c r="E72" s="75">
        <v>0</v>
      </c>
    </row>
    <row r="73" spans="1:5" ht="42.75">
      <c r="A73" s="46" t="s">
        <v>1472</v>
      </c>
      <c r="B73" s="42" t="s">
        <v>1473</v>
      </c>
      <c r="C73" s="45">
        <v>64</v>
      </c>
      <c r="D73" s="73">
        <v>181</v>
      </c>
      <c r="E73" s="73">
        <v>88</v>
      </c>
    </row>
    <row r="74" spans="1:5" ht="14.25">
      <c r="A74" s="46" t="s">
        <v>1474</v>
      </c>
      <c r="B74" s="42" t="s">
        <v>1475</v>
      </c>
      <c r="C74" s="45">
        <v>65</v>
      </c>
      <c r="D74" s="118">
        <v>31</v>
      </c>
      <c r="E74" s="118">
        <v>11</v>
      </c>
    </row>
    <row r="75" spans="1:5" ht="14.25">
      <c r="A75" s="46" t="s">
        <v>428</v>
      </c>
      <c r="B75" s="42" t="s">
        <v>429</v>
      </c>
      <c r="C75" s="45">
        <v>66</v>
      </c>
      <c r="D75" s="118">
        <v>94</v>
      </c>
      <c r="E75" s="118">
        <v>28</v>
      </c>
    </row>
    <row r="76" spans="1:5" ht="28.5">
      <c r="A76" s="46" t="s">
        <v>430</v>
      </c>
      <c r="B76" s="42" t="s">
        <v>431</v>
      </c>
      <c r="C76" s="45">
        <v>67</v>
      </c>
      <c r="D76" s="74">
        <v>4</v>
      </c>
      <c r="E76" s="74">
        <v>2</v>
      </c>
    </row>
    <row r="77" spans="1:5" ht="14.25">
      <c r="A77" s="46" t="s">
        <v>432</v>
      </c>
      <c r="B77" s="42" t="s">
        <v>433</v>
      </c>
      <c r="C77" s="45">
        <v>68</v>
      </c>
      <c r="D77" s="118">
        <v>5</v>
      </c>
      <c r="E77" s="118">
        <v>11</v>
      </c>
    </row>
    <row r="78" spans="1:5" ht="14.25">
      <c r="A78" s="46" t="s">
        <v>434</v>
      </c>
      <c r="B78" s="42" t="s">
        <v>435</v>
      </c>
      <c r="C78" s="45">
        <v>69</v>
      </c>
      <c r="D78" s="118">
        <v>14</v>
      </c>
      <c r="E78" s="118">
        <v>44</v>
      </c>
    </row>
    <row r="79" spans="1:5" ht="28.5">
      <c r="A79" s="46" t="s">
        <v>23</v>
      </c>
      <c r="B79" s="42" t="s">
        <v>436</v>
      </c>
      <c r="C79" s="45">
        <v>70</v>
      </c>
      <c r="D79" s="118">
        <v>7</v>
      </c>
      <c r="E79" s="118">
        <v>4</v>
      </c>
    </row>
    <row r="80" spans="1:5" ht="14.25">
      <c r="A80" s="46" t="s">
        <v>437</v>
      </c>
      <c r="B80" s="42">
        <v>133</v>
      </c>
      <c r="C80" s="45">
        <v>71</v>
      </c>
      <c r="D80" s="75">
        <v>1</v>
      </c>
      <c r="E80" s="75">
        <v>0</v>
      </c>
    </row>
    <row r="81" spans="1:5" ht="42.75">
      <c r="A81" s="46" t="s">
        <v>438</v>
      </c>
      <c r="B81" s="42">
        <v>134</v>
      </c>
      <c r="C81" s="45">
        <v>72</v>
      </c>
      <c r="D81" s="118">
        <v>19</v>
      </c>
      <c r="E81" s="118">
        <v>5</v>
      </c>
    </row>
    <row r="82" spans="1:5" ht="14.25">
      <c r="A82" s="46" t="s">
        <v>439</v>
      </c>
      <c r="B82" s="42">
        <v>135</v>
      </c>
      <c r="C82" s="45">
        <v>73</v>
      </c>
      <c r="D82" s="118">
        <v>6</v>
      </c>
      <c r="E82" s="118">
        <v>6</v>
      </c>
    </row>
    <row r="83" spans="1:5" ht="42.75">
      <c r="A83" s="46" t="s">
        <v>440</v>
      </c>
      <c r="B83" s="42" t="s">
        <v>441</v>
      </c>
      <c r="C83" s="45">
        <v>74</v>
      </c>
      <c r="D83" s="73">
        <v>234</v>
      </c>
      <c r="E83" s="73">
        <v>51</v>
      </c>
    </row>
    <row r="84" spans="1:5" ht="14.25">
      <c r="A84" s="46" t="s">
        <v>442</v>
      </c>
      <c r="B84" s="42" t="s">
        <v>443</v>
      </c>
      <c r="C84" s="45">
        <v>75</v>
      </c>
      <c r="D84" s="118">
        <v>0</v>
      </c>
      <c r="E84" s="118">
        <v>0</v>
      </c>
    </row>
    <row r="85" spans="1:5" ht="28.5">
      <c r="A85" s="46" t="s">
        <v>444</v>
      </c>
      <c r="B85" s="42" t="s">
        <v>445</v>
      </c>
      <c r="C85" s="45">
        <v>76</v>
      </c>
      <c r="D85" s="118">
        <v>0</v>
      </c>
      <c r="E85" s="118">
        <v>0</v>
      </c>
    </row>
    <row r="86" spans="1:5" ht="14.25">
      <c r="A86" s="46" t="s">
        <v>446</v>
      </c>
      <c r="B86" s="42" t="s">
        <v>447</v>
      </c>
      <c r="C86" s="45">
        <v>77</v>
      </c>
      <c r="D86" s="75">
        <v>0</v>
      </c>
      <c r="E86" s="75">
        <v>0</v>
      </c>
    </row>
    <row r="87" spans="1:5" ht="28.5">
      <c r="A87" s="46" t="s">
        <v>448</v>
      </c>
      <c r="B87" s="42" t="s">
        <v>449</v>
      </c>
      <c r="C87" s="45">
        <v>78</v>
      </c>
      <c r="D87" s="75">
        <v>0</v>
      </c>
      <c r="E87" s="75">
        <v>0</v>
      </c>
    </row>
    <row r="88" spans="1:5" ht="28.5">
      <c r="A88" s="46" t="s">
        <v>450</v>
      </c>
      <c r="B88" s="42" t="s">
        <v>451</v>
      </c>
      <c r="C88" s="45">
        <v>79</v>
      </c>
      <c r="D88" s="75">
        <v>0</v>
      </c>
      <c r="E88" s="75">
        <v>0</v>
      </c>
    </row>
    <row r="89" spans="1:5" ht="28.5">
      <c r="A89" s="46" t="s">
        <v>444</v>
      </c>
      <c r="B89" s="42" t="s">
        <v>452</v>
      </c>
      <c r="C89" s="45">
        <v>80</v>
      </c>
      <c r="D89" s="75">
        <v>0</v>
      </c>
      <c r="E89" s="75">
        <v>0</v>
      </c>
    </row>
    <row r="90" spans="1:5" ht="42.75">
      <c r="A90" s="46" t="s">
        <v>453</v>
      </c>
      <c r="B90" s="42" t="s">
        <v>454</v>
      </c>
      <c r="C90" s="45">
        <v>81</v>
      </c>
      <c r="D90" s="75">
        <v>0</v>
      </c>
      <c r="E90" s="75">
        <v>0</v>
      </c>
    </row>
    <row r="91" spans="1:5" ht="14.25">
      <c r="A91" s="46" t="s">
        <v>455</v>
      </c>
      <c r="B91" s="42" t="s">
        <v>456</v>
      </c>
      <c r="C91" s="45">
        <v>82</v>
      </c>
      <c r="D91" s="75">
        <v>159</v>
      </c>
      <c r="E91" s="75">
        <v>46</v>
      </c>
    </row>
    <row r="92" spans="1:5" ht="28.5">
      <c r="A92" s="46" t="s">
        <v>457</v>
      </c>
      <c r="B92" s="42" t="s">
        <v>458</v>
      </c>
      <c r="C92" s="45">
        <v>83</v>
      </c>
      <c r="D92" s="75">
        <v>10</v>
      </c>
      <c r="E92" s="75">
        <v>1</v>
      </c>
    </row>
    <row r="93" spans="1:5" ht="28.5">
      <c r="A93" s="46" t="s">
        <v>448</v>
      </c>
      <c r="B93" s="42" t="s">
        <v>459</v>
      </c>
      <c r="C93" s="45">
        <v>84</v>
      </c>
      <c r="D93" s="75">
        <v>0</v>
      </c>
      <c r="E93" s="75">
        <v>0</v>
      </c>
    </row>
    <row r="94" spans="1:5" ht="14.25">
      <c r="A94" s="46" t="s">
        <v>1499</v>
      </c>
      <c r="B94" s="42">
        <v>140</v>
      </c>
      <c r="C94" s="45">
        <v>85</v>
      </c>
      <c r="D94" s="75">
        <v>0</v>
      </c>
      <c r="E94" s="75">
        <v>0</v>
      </c>
    </row>
    <row r="95" spans="1:5" ht="42.75">
      <c r="A95" s="46" t="s">
        <v>1500</v>
      </c>
      <c r="B95" s="42" t="s">
        <v>1501</v>
      </c>
      <c r="C95" s="45">
        <v>86</v>
      </c>
      <c r="D95" s="75">
        <v>0</v>
      </c>
      <c r="E95" s="75">
        <v>0</v>
      </c>
    </row>
    <row r="96" spans="1:5" ht="14.25">
      <c r="A96" s="46" t="s">
        <v>434</v>
      </c>
      <c r="B96" s="42" t="s">
        <v>1502</v>
      </c>
      <c r="C96" s="45">
        <v>87</v>
      </c>
      <c r="D96" s="118">
        <v>0</v>
      </c>
      <c r="E96" s="118">
        <v>0</v>
      </c>
    </row>
    <row r="97" spans="1:5" ht="28.5">
      <c r="A97" s="46" t="s">
        <v>1503</v>
      </c>
      <c r="B97" s="42" t="s">
        <v>1504</v>
      </c>
      <c r="C97" s="45">
        <v>88</v>
      </c>
      <c r="D97" s="118">
        <v>0</v>
      </c>
      <c r="E97" s="118">
        <v>0</v>
      </c>
    </row>
    <row r="98" spans="1:5" ht="14.25">
      <c r="A98" s="46" t="s">
        <v>971</v>
      </c>
      <c r="B98" s="42" t="s">
        <v>1505</v>
      </c>
      <c r="C98" s="45">
        <v>89</v>
      </c>
      <c r="D98" s="75">
        <v>2</v>
      </c>
      <c r="E98" s="75">
        <v>0</v>
      </c>
    </row>
    <row r="99" spans="1:5" ht="28.5">
      <c r="A99" s="46" t="s">
        <v>1506</v>
      </c>
      <c r="B99" s="42" t="s">
        <v>1507</v>
      </c>
      <c r="C99" s="45">
        <v>90</v>
      </c>
      <c r="D99" s="75">
        <v>6</v>
      </c>
      <c r="E99" s="75">
        <v>0</v>
      </c>
    </row>
    <row r="100" spans="1:5" ht="28.5">
      <c r="A100" s="46" t="s">
        <v>1508</v>
      </c>
      <c r="B100" s="42" t="s">
        <v>1509</v>
      </c>
      <c r="C100" s="45">
        <v>91</v>
      </c>
      <c r="D100" s="75">
        <v>0</v>
      </c>
      <c r="E100" s="75">
        <v>0</v>
      </c>
    </row>
    <row r="101" spans="1:5" ht="28.5">
      <c r="A101" s="46" t="s">
        <v>444</v>
      </c>
      <c r="B101" s="42" t="s">
        <v>1510</v>
      </c>
      <c r="C101" s="45">
        <v>92</v>
      </c>
      <c r="D101" s="75">
        <v>0</v>
      </c>
      <c r="E101" s="75">
        <v>0</v>
      </c>
    </row>
    <row r="102" spans="1:5" ht="42.75">
      <c r="A102" s="46" t="s">
        <v>1511</v>
      </c>
      <c r="B102" s="42">
        <v>145</v>
      </c>
      <c r="C102" s="45">
        <v>93</v>
      </c>
      <c r="D102" s="75">
        <v>0</v>
      </c>
      <c r="E102" s="75">
        <v>0</v>
      </c>
    </row>
    <row r="103" spans="1:5" ht="14.25">
      <c r="A103" s="46" t="s">
        <v>1512</v>
      </c>
      <c r="B103" s="42" t="s">
        <v>1513</v>
      </c>
      <c r="C103" s="45">
        <v>94</v>
      </c>
      <c r="D103" s="118">
        <v>0</v>
      </c>
      <c r="E103" s="118">
        <v>0</v>
      </c>
    </row>
    <row r="104" spans="1:5" ht="14.25">
      <c r="A104" s="46" t="s">
        <v>434</v>
      </c>
      <c r="B104" s="42" t="s">
        <v>1514</v>
      </c>
      <c r="C104" s="45">
        <v>95</v>
      </c>
      <c r="D104" s="75">
        <v>31</v>
      </c>
      <c r="E104" s="75">
        <v>2</v>
      </c>
    </row>
    <row r="105" spans="1:5" ht="14.25">
      <c r="A105" s="46" t="s">
        <v>1515</v>
      </c>
      <c r="B105" s="42" t="s">
        <v>1516</v>
      </c>
      <c r="C105" s="45">
        <v>96</v>
      </c>
      <c r="D105" s="118">
        <v>0</v>
      </c>
      <c r="E105" s="118">
        <v>0</v>
      </c>
    </row>
    <row r="106" spans="1:5" ht="14.25">
      <c r="A106" s="46" t="s">
        <v>434</v>
      </c>
      <c r="B106" s="42" t="s">
        <v>1517</v>
      </c>
      <c r="C106" s="45">
        <v>97</v>
      </c>
      <c r="D106" s="118">
        <v>0</v>
      </c>
      <c r="E106" s="118">
        <v>0</v>
      </c>
    </row>
    <row r="107" spans="1:5" ht="28.5">
      <c r="A107" s="46" t="s">
        <v>549</v>
      </c>
      <c r="B107" s="42">
        <v>148</v>
      </c>
      <c r="C107" s="45">
        <v>98</v>
      </c>
      <c r="D107" s="75">
        <v>0</v>
      </c>
      <c r="E107" s="75">
        <v>0</v>
      </c>
    </row>
    <row r="108" spans="1:5" ht="28.5">
      <c r="A108" s="46" t="s">
        <v>776</v>
      </c>
      <c r="B108" s="42">
        <v>149</v>
      </c>
      <c r="C108" s="45">
        <v>99</v>
      </c>
      <c r="D108" s="75">
        <v>0</v>
      </c>
      <c r="E108" s="75">
        <v>0</v>
      </c>
    </row>
    <row r="109" spans="1:5" ht="28.5">
      <c r="A109" s="46" t="s">
        <v>777</v>
      </c>
      <c r="B109" s="42" t="s">
        <v>778</v>
      </c>
      <c r="C109" s="45">
        <v>100</v>
      </c>
      <c r="D109" s="73">
        <v>814</v>
      </c>
      <c r="E109" s="73">
        <v>72</v>
      </c>
    </row>
    <row r="110" spans="1:5" ht="28.5">
      <c r="A110" s="46" t="s">
        <v>779</v>
      </c>
      <c r="B110" s="42" t="s">
        <v>780</v>
      </c>
      <c r="C110" s="45">
        <v>101</v>
      </c>
      <c r="D110" s="118">
        <v>11</v>
      </c>
      <c r="E110" s="118">
        <v>27</v>
      </c>
    </row>
    <row r="111" spans="1:5" ht="14.25">
      <c r="A111" s="46" t="s">
        <v>781</v>
      </c>
      <c r="B111" s="42" t="s">
        <v>782</v>
      </c>
      <c r="C111" s="45">
        <v>102</v>
      </c>
      <c r="D111" s="118">
        <v>0</v>
      </c>
      <c r="E111" s="118">
        <v>0</v>
      </c>
    </row>
    <row r="112" spans="1:5" ht="28.5">
      <c r="A112" s="46" t="s">
        <v>783</v>
      </c>
      <c r="B112" s="42" t="s">
        <v>784</v>
      </c>
      <c r="C112" s="45">
        <v>103</v>
      </c>
      <c r="D112" s="118">
        <v>0</v>
      </c>
      <c r="E112" s="118">
        <v>0</v>
      </c>
    </row>
    <row r="113" spans="1:5" ht="28.5">
      <c r="A113" s="46" t="s">
        <v>785</v>
      </c>
      <c r="B113" s="42" t="s">
        <v>786</v>
      </c>
      <c r="C113" s="45">
        <v>104</v>
      </c>
      <c r="D113" s="118">
        <v>3</v>
      </c>
      <c r="E113" s="118">
        <v>15</v>
      </c>
    </row>
    <row r="114" spans="1:5" ht="28.5">
      <c r="A114" s="46" t="s">
        <v>787</v>
      </c>
      <c r="B114" s="42" t="s">
        <v>788</v>
      </c>
      <c r="C114" s="45">
        <v>105</v>
      </c>
      <c r="D114" s="118">
        <v>4</v>
      </c>
      <c r="E114" s="118">
        <v>2</v>
      </c>
    </row>
    <row r="115" spans="1:5" ht="14.25">
      <c r="A115" s="46" t="s">
        <v>781</v>
      </c>
      <c r="B115" s="42" t="s">
        <v>789</v>
      </c>
      <c r="C115" s="45">
        <v>106</v>
      </c>
      <c r="D115" s="118">
        <v>2</v>
      </c>
      <c r="E115" s="118">
        <v>0</v>
      </c>
    </row>
    <row r="116" spans="1:5" ht="28.5">
      <c r="A116" s="46" t="s">
        <v>790</v>
      </c>
      <c r="B116" s="42" t="s">
        <v>791</v>
      </c>
      <c r="C116" s="45">
        <v>107</v>
      </c>
      <c r="D116" s="118">
        <v>1</v>
      </c>
      <c r="E116" s="118">
        <v>0</v>
      </c>
    </row>
    <row r="117" spans="1:5" ht="28.5">
      <c r="A117" s="46" t="s">
        <v>1357</v>
      </c>
      <c r="B117" s="42" t="s">
        <v>792</v>
      </c>
      <c r="C117" s="45">
        <v>108</v>
      </c>
      <c r="D117" s="118">
        <v>0</v>
      </c>
      <c r="E117" s="118">
        <v>0</v>
      </c>
    </row>
    <row r="118" spans="1:5" ht="28.5">
      <c r="A118" s="46" t="s">
        <v>1358</v>
      </c>
      <c r="B118" s="42" t="s">
        <v>793</v>
      </c>
      <c r="C118" s="45">
        <v>109</v>
      </c>
      <c r="D118" s="118">
        <v>0</v>
      </c>
      <c r="E118" s="118">
        <v>0</v>
      </c>
    </row>
    <row r="119" spans="1:5" ht="42.75">
      <c r="A119" s="46" t="s">
        <v>1359</v>
      </c>
      <c r="B119" s="42" t="s">
        <v>794</v>
      </c>
      <c r="C119" s="45">
        <v>110</v>
      </c>
      <c r="D119" s="118">
        <v>0</v>
      </c>
      <c r="E119" s="118">
        <v>0</v>
      </c>
    </row>
    <row r="120" spans="1:5" ht="14.25">
      <c r="A120" s="46" t="s">
        <v>795</v>
      </c>
      <c r="B120" s="42">
        <v>153</v>
      </c>
      <c r="C120" s="45">
        <v>111</v>
      </c>
      <c r="D120" s="118">
        <v>0</v>
      </c>
      <c r="E120" s="118">
        <v>0</v>
      </c>
    </row>
    <row r="121" spans="1:5" ht="14.25">
      <c r="A121" s="46" t="s">
        <v>852</v>
      </c>
      <c r="B121" s="42">
        <v>154</v>
      </c>
      <c r="C121" s="45">
        <v>112</v>
      </c>
      <c r="D121" s="75">
        <v>0</v>
      </c>
      <c r="E121" s="75">
        <v>0</v>
      </c>
    </row>
    <row r="122" spans="1:5" ht="14.25">
      <c r="A122" s="46" t="s">
        <v>853</v>
      </c>
      <c r="B122" s="42">
        <v>155</v>
      </c>
      <c r="C122" s="45">
        <v>113</v>
      </c>
      <c r="D122" s="75">
        <v>1</v>
      </c>
      <c r="E122" s="75">
        <v>0</v>
      </c>
    </row>
    <row r="123" spans="1:5" ht="28.5">
      <c r="A123" s="46" t="s">
        <v>854</v>
      </c>
      <c r="B123" s="42">
        <v>156</v>
      </c>
      <c r="C123" s="45">
        <v>114</v>
      </c>
      <c r="D123" s="75">
        <v>59</v>
      </c>
      <c r="E123" s="75">
        <v>17</v>
      </c>
    </row>
    <row r="124" spans="1:5" ht="28.5">
      <c r="A124" s="46" t="s">
        <v>855</v>
      </c>
      <c r="B124" s="42" t="s">
        <v>856</v>
      </c>
      <c r="C124" s="45">
        <v>115</v>
      </c>
      <c r="D124" s="75">
        <v>733</v>
      </c>
      <c r="E124" s="75">
        <v>11</v>
      </c>
    </row>
    <row r="125" spans="1:5" ht="28.5">
      <c r="A125" s="46" t="s">
        <v>857</v>
      </c>
      <c r="B125" s="42" t="s">
        <v>858</v>
      </c>
      <c r="C125" s="45">
        <v>116</v>
      </c>
      <c r="D125" s="75">
        <v>0</v>
      </c>
      <c r="E125" s="75">
        <v>0</v>
      </c>
    </row>
    <row r="126" spans="1:5" ht="28.5">
      <c r="A126" s="46" t="s">
        <v>333</v>
      </c>
      <c r="B126" s="42" t="s">
        <v>334</v>
      </c>
      <c r="C126" s="45">
        <v>117</v>
      </c>
      <c r="D126" s="73">
        <v>12453</v>
      </c>
      <c r="E126" s="73">
        <v>2280</v>
      </c>
    </row>
    <row r="127" spans="1:5" ht="14.25">
      <c r="A127" s="46" t="s">
        <v>335</v>
      </c>
      <c r="B127" s="42" t="s">
        <v>336</v>
      </c>
      <c r="C127" s="45">
        <v>118</v>
      </c>
      <c r="D127" s="75">
        <v>2362</v>
      </c>
      <c r="E127" s="75">
        <v>452</v>
      </c>
    </row>
    <row r="128" spans="1:5" ht="14.25">
      <c r="A128" s="46" t="s">
        <v>337</v>
      </c>
      <c r="B128" s="42" t="s">
        <v>338</v>
      </c>
      <c r="C128" s="45">
        <v>119</v>
      </c>
      <c r="D128" s="118">
        <v>3739</v>
      </c>
      <c r="E128" s="118">
        <v>877</v>
      </c>
    </row>
    <row r="129" spans="1:5" ht="14.25">
      <c r="A129" s="46" t="s">
        <v>339</v>
      </c>
      <c r="B129" s="42" t="s">
        <v>340</v>
      </c>
      <c r="C129" s="45">
        <v>120</v>
      </c>
      <c r="D129" s="118">
        <v>963</v>
      </c>
      <c r="E129" s="118">
        <v>225</v>
      </c>
    </row>
    <row r="130" spans="1:5" ht="14.25">
      <c r="A130" s="46" t="s">
        <v>341</v>
      </c>
      <c r="B130" s="42" t="s">
        <v>342</v>
      </c>
      <c r="C130" s="45">
        <v>121</v>
      </c>
      <c r="D130" s="75">
        <v>991</v>
      </c>
      <c r="E130" s="75">
        <v>205</v>
      </c>
    </row>
    <row r="131" spans="1:5" ht="14.25">
      <c r="A131" s="46" t="s">
        <v>343</v>
      </c>
      <c r="B131" s="42" t="s">
        <v>344</v>
      </c>
      <c r="C131" s="45">
        <v>122</v>
      </c>
      <c r="D131" s="118">
        <v>488</v>
      </c>
      <c r="E131" s="118">
        <v>141</v>
      </c>
    </row>
    <row r="132" spans="1:5" ht="42.75">
      <c r="A132" s="47" t="s">
        <v>345</v>
      </c>
      <c r="B132" s="48" t="s">
        <v>346</v>
      </c>
      <c r="C132" s="49">
        <v>123</v>
      </c>
      <c r="D132" s="118">
        <v>170</v>
      </c>
      <c r="E132" s="118">
        <v>58</v>
      </c>
    </row>
    <row r="133" spans="1:5" ht="14.25">
      <c r="A133" s="46" t="s">
        <v>347</v>
      </c>
      <c r="B133" s="42" t="s">
        <v>348</v>
      </c>
      <c r="C133" s="45">
        <v>124</v>
      </c>
      <c r="D133" s="75">
        <v>266</v>
      </c>
      <c r="E133" s="75">
        <v>64</v>
      </c>
    </row>
    <row r="134" spans="1:5" ht="38.25" customHeight="1">
      <c r="A134" s="46" t="s">
        <v>23</v>
      </c>
      <c r="B134" s="48" t="s">
        <v>349</v>
      </c>
      <c r="C134" s="49">
        <v>125</v>
      </c>
      <c r="D134" s="118">
        <v>56</v>
      </c>
      <c r="E134" s="118">
        <v>3</v>
      </c>
    </row>
    <row r="135" spans="1:5" ht="42.75">
      <c r="A135" s="47" t="s">
        <v>350</v>
      </c>
      <c r="B135" s="48" t="s">
        <v>351</v>
      </c>
      <c r="C135" s="49">
        <v>126</v>
      </c>
      <c r="D135" s="118">
        <v>124</v>
      </c>
      <c r="E135" s="118">
        <v>26</v>
      </c>
    </row>
    <row r="136" spans="1:5" ht="14.25">
      <c r="A136" s="46" t="s">
        <v>352</v>
      </c>
      <c r="B136" s="42" t="s">
        <v>353</v>
      </c>
      <c r="C136" s="45">
        <v>127</v>
      </c>
      <c r="D136" s="118">
        <v>655</v>
      </c>
      <c r="E136" s="118">
        <v>123</v>
      </c>
    </row>
    <row r="137" spans="1:5" ht="14.25">
      <c r="A137" s="46" t="s">
        <v>354</v>
      </c>
      <c r="B137" s="42" t="s">
        <v>355</v>
      </c>
      <c r="C137" s="45">
        <v>128</v>
      </c>
      <c r="D137" s="118">
        <v>1150</v>
      </c>
      <c r="E137" s="118">
        <v>151</v>
      </c>
    </row>
    <row r="138" spans="1:5" ht="14.25">
      <c r="A138" s="46" t="s">
        <v>356</v>
      </c>
      <c r="B138" s="42" t="s">
        <v>357</v>
      </c>
      <c r="C138" s="45">
        <v>129</v>
      </c>
      <c r="D138" s="118">
        <v>3</v>
      </c>
      <c r="E138" s="118">
        <v>0</v>
      </c>
    </row>
    <row r="139" spans="1:5" ht="14.25">
      <c r="A139" s="46" t="s">
        <v>358</v>
      </c>
      <c r="B139" s="42" t="s">
        <v>359</v>
      </c>
      <c r="C139" s="45">
        <v>130</v>
      </c>
      <c r="D139" s="118">
        <v>98</v>
      </c>
      <c r="E139" s="118">
        <v>13</v>
      </c>
    </row>
    <row r="140" spans="1:5" ht="14.25">
      <c r="A140" s="46" t="s">
        <v>360</v>
      </c>
      <c r="B140" s="42" t="s">
        <v>361</v>
      </c>
      <c r="C140" s="45">
        <v>131</v>
      </c>
      <c r="D140" s="118">
        <v>252</v>
      </c>
      <c r="E140" s="118">
        <v>40</v>
      </c>
    </row>
    <row r="141" spans="1:5" ht="45" customHeight="1">
      <c r="A141" s="50" t="s">
        <v>1360</v>
      </c>
      <c r="B141" s="42" t="s">
        <v>362</v>
      </c>
      <c r="C141" s="45">
        <v>132</v>
      </c>
      <c r="D141" s="118">
        <v>53</v>
      </c>
      <c r="E141" s="118">
        <v>3</v>
      </c>
    </row>
    <row r="142" spans="1:5" ht="14.25">
      <c r="A142" s="46" t="s">
        <v>363</v>
      </c>
      <c r="B142" s="42" t="s">
        <v>364</v>
      </c>
      <c r="C142" s="45">
        <v>133</v>
      </c>
      <c r="D142" s="118">
        <v>40</v>
      </c>
      <c r="E142" s="118">
        <v>35</v>
      </c>
    </row>
    <row r="143" spans="1:5" ht="14.25">
      <c r="A143" s="46" t="s">
        <v>365</v>
      </c>
      <c r="B143" s="42" t="s">
        <v>366</v>
      </c>
      <c r="C143" s="45">
        <v>134</v>
      </c>
      <c r="D143" s="118">
        <v>131</v>
      </c>
      <c r="E143" s="118">
        <v>38</v>
      </c>
    </row>
    <row r="144" spans="1:5" ht="28.5">
      <c r="A144" s="46" t="s">
        <v>367</v>
      </c>
      <c r="B144" s="42" t="s">
        <v>368</v>
      </c>
      <c r="C144" s="45">
        <v>135</v>
      </c>
      <c r="D144" s="118">
        <v>2</v>
      </c>
      <c r="E144" s="118">
        <v>5</v>
      </c>
    </row>
    <row r="145" spans="1:5" ht="14.25">
      <c r="A145" s="46" t="s">
        <v>369</v>
      </c>
      <c r="B145" s="42" t="s">
        <v>370</v>
      </c>
      <c r="C145" s="45">
        <v>136</v>
      </c>
      <c r="D145" s="118">
        <v>1</v>
      </c>
      <c r="E145" s="118">
        <v>0</v>
      </c>
    </row>
    <row r="146" spans="1:5" ht="14.25">
      <c r="A146" s="46" t="s">
        <v>29</v>
      </c>
      <c r="B146" s="42" t="s">
        <v>371</v>
      </c>
      <c r="C146" s="45">
        <v>137</v>
      </c>
      <c r="D146" s="118">
        <v>0</v>
      </c>
      <c r="E146" s="118">
        <v>0</v>
      </c>
    </row>
    <row r="147" spans="1:5" ht="28.5">
      <c r="A147" s="46" t="s">
        <v>372</v>
      </c>
      <c r="B147" s="42" t="s">
        <v>373</v>
      </c>
      <c r="C147" s="45">
        <v>138</v>
      </c>
      <c r="D147" s="75">
        <v>50</v>
      </c>
      <c r="E147" s="75">
        <v>12</v>
      </c>
    </row>
    <row r="148" spans="1:5" ht="14.25">
      <c r="A148" s="46" t="s">
        <v>29</v>
      </c>
      <c r="B148" s="42" t="s">
        <v>374</v>
      </c>
      <c r="C148" s="45">
        <v>139</v>
      </c>
      <c r="D148" s="75">
        <v>2</v>
      </c>
      <c r="E148" s="75">
        <v>0</v>
      </c>
    </row>
    <row r="149" spans="1:5" ht="28.5">
      <c r="A149" s="46" t="s">
        <v>23</v>
      </c>
      <c r="B149" s="42" t="s">
        <v>375</v>
      </c>
      <c r="C149" s="45">
        <v>140</v>
      </c>
      <c r="D149" s="118">
        <v>1</v>
      </c>
      <c r="E149" s="118">
        <v>0</v>
      </c>
    </row>
    <row r="150" spans="1:5" ht="28.5">
      <c r="A150" s="46" t="s">
        <v>376</v>
      </c>
      <c r="B150" s="42" t="s">
        <v>377</v>
      </c>
      <c r="C150" s="45">
        <v>141</v>
      </c>
      <c r="D150" s="118">
        <v>386</v>
      </c>
      <c r="E150" s="118">
        <v>57</v>
      </c>
    </row>
    <row r="151" spans="1:5" ht="14.25">
      <c r="A151" s="46" t="s">
        <v>29</v>
      </c>
      <c r="B151" s="42" t="s">
        <v>378</v>
      </c>
      <c r="C151" s="45">
        <v>142</v>
      </c>
      <c r="D151" s="118">
        <v>161</v>
      </c>
      <c r="E151" s="118">
        <v>52</v>
      </c>
    </row>
    <row r="152" spans="1:5" ht="28.5">
      <c r="A152" s="46" t="s">
        <v>379</v>
      </c>
      <c r="B152" s="42" t="s">
        <v>380</v>
      </c>
      <c r="C152" s="45">
        <v>143</v>
      </c>
      <c r="D152" s="118">
        <v>0</v>
      </c>
      <c r="E152" s="118">
        <v>0</v>
      </c>
    </row>
    <row r="153" spans="1:5" ht="28.5">
      <c r="A153" s="46" t="s">
        <v>783</v>
      </c>
      <c r="B153" s="42" t="s">
        <v>381</v>
      </c>
      <c r="C153" s="45">
        <v>144</v>
      </c>
      <c r="D153" s="118">
        <v>25</v>
      </c>
      <c r="E153" s="118">
        <v>1</v>
      </c>
    </row>
    <row r="154" spans="1:5" ht="28.5">
      <c r="A154" s="46" t="s">
        <v>382</v>
      </c>
      <c r="B154" s="42" t="s">
        <v>383</v>
      </c>
      <c r="C154" s="45">
        <v>145</v>
      </c>
      <c r="D154" s="75">
        <v>110</v>
      </c>
      <c r="E154" s="75">
        <v>27</v>
      </c>
    </row>
    <row r="155" spans="1:5" ht="14.25">
      <c r="A155" s="46" t="s">
        <v>434</v>
      </c>
      <c r="B155" s="42" t="s">
        <v>384</v>
      </c>
      <c r="C155" s="45">
        <v>146</v>
      </c>
      <c r="D155" s="118">
        <v>49</v>
      </c>
      <c r="E155" s="118">
        <v>25</v>
      </c>
    </row>
    <row r="156" spans="1:5" ht="42.75">
      <c r="A156" s="47" t="s">
        <v>42</v>
      </c>
      <c r="B156" s="51">
        <v>168</v>
      </c>
      <c r="C156" s="49">
        <v>147</v>
      </c>
      <c r="D156" s="75">
        <v>1</v>
      </c>
      <c r="E156" s="75">
        <v>0</v>
      </c>
    </row>
    <row r="157" spans="1:5" ht="30" customHeight="1">
      <c r="A157" s="46" t="s">
        <v>1361</v>
      </c>
      <c r="B157" s="42" t="s">
        <v>385</v>
      </c>
      <c r="C157" s="45">
        <v>148</v>
      </c>
      <c r="D157" s="75">
        <v>0</v>
      </c>
      <c r="E157" s="75">
        <v>0</v>
      </c>
    </row>
    <row r="158" spans="1:5" ht="42.75">
      <c r="A158" s="46" t="s">
        <v>386</v>
      </c>
      <c r="B158" s="42" t="s">
        <v>387</v>
      </c>
      <c r="C158" s="45">
        <v>149</v>
      </c>
      <c r="D158" s="73">
        <v>273</v>
      </c>
      <c r="E158" s="73">
        <v>70</v>
      </c>
    </row>
    <row r="159" spans="1:5" ht="28.5">
      <c r="A159" s="46" t="s">
        <v>388</v>
      </c>
      <c r="B159" s="42" t="s">
        <v>389</v>
      </c>
      <c r="C159" s="45">
        <v>150</v>
      </c>
      <c r="D159" s="75">
        <v>0</v>
      </c>
      <c r="E159" s="75">
        <v>0</v>
      </c>
    </row>
    <row r="160" spans="1:5" ht="14.25">
      <c r="A160" s="46" t="s">
        <v>390</v>
      </c>
      <c r="B160" s="42" t="s">
        <v>391</v>
      </c>
      <c r="C160" s="45">
        <v>151</v>
      </c>
      <c r="D160" s="75">
        <v>0</v>
      </c>
      <c r="E160" s="75">
        <v>0</v>
      </c>
    </row>
    <row r="161" spans="1:5" ht="14.25">
      <c r="A161" s="46" t="s">
        <v>392</v>
      </c>
      <c r="B161" s="42">
        <v>170</v>
      </c>
      <c r="C161" s="45">
        <v>152</v>
      </c>
      <c r="D161" s="118">
        <v>0</v>
      </c>
      <c r="E161" s="118">
        <v>0</v>
      </c>
    </row>
    <row r="162" spans="1:5" ht="14.25">
      <c r="A162" s="46" t="s">
        <v>393</v>
      </c>
      <c r="B162" s="42" t="s">
        <v>394</v>
      </c>
      <c r="C162" s="45">
        <v>153</v>
      </c>
      <c r="D162" s="118">
        <v>6</v>
      </c>
      <c r="E162" s="118">
        <v>2</v>
      </c>
    </row>
    <row r="163" spans="1:5" ht="14.25">
      <c r="A163" s="46" t="s">
        <v>29</v>
      </c>
      <c r="B163" s="42" t="s">
        <v>395</v>
      </c>
      <c r="C163" s="45">
        <v>154</v>
      </c>
      <c r="D163" s="118">
        <v>36</v>
      </c>
      <c r="E163" s="118">
        <v>6</v>
      </c>
    </row>
    <row r="164" spans="1:5" ht="14.25">
      <c r="A164" s="46" t="s">
        <v>396</v>
      </c>
      <c r="B164" s="42" t="s">
        <v>397</v>
      </c>
      <c r="C164" s="45">
        <v>155</v>
      </c>
      <c r="D164" s="118">
        <v>0</v>
      </c>
      <c r="E164" s="118">
        <v>0</v>
      </c>
    </row>
    <row r="165" spans="1:5" ht="14.25">
      <c r="A165" s="46" t="s">
        <v>29</v>
      </c>
      <c r="B165" s="42" t="s">
        <v>398</v>
      </c>
      <c r="C165" s="45">
        <v>156</v>
      </c>
      <c r="D165" s="118">
        <v>0</v>
      </c>
      <c r="E165" s="118">
        <v>0</v>
      </c>
    </row>
    <row r="166" spans="1:5" ht="14.25">
      <c r="A166" s="46" t="s">
        <v>399</v>
      </c>
      <c r="B166" s="42">
        <v>173</v>
      </c>
      <c r="C166" s="45">
        <v>157</v>
      </c>
      <c r="D166" s="118">
        <v>0</v>
      </c>
      <c r="E166" s="118">
        <v>1</v>
      </c>
    </row>
    <row r="167" spans="1:5" ht="28.5">
      <c r="A167" s="46" t="s">
        <v>400</v>
      </c>
      <c r="B167" s="42" t="s">
        <v>401</v>
      </c>
      <c r="C167" s="45">
        <v>158</v>
      </c>
      <c r="D167" s="118">
        <v>0</v>
      </c>
      <c r="E167" s="118">
        <v>0</v>
      </c>
    </row>
    <row r="168" spans="1:5" ht="14.25">
      <c r="A168" s="47" t="s">
        <v>402</v>
      </c>
      <c r="B168" s="48" t="s">
        <v>689</v>
      </c>
      <c r="C168" s="49">
        <v>159</v>
      </c>
      <c r="D168" s="118">
        <v>0</v>
      </c>
      <c r="E168" s="118">
        <v>0</v>
      </c>
    </row>
    <row r="169" spans="1:5" ht="42.75">
      <c r="A169" s="47" t="s">
        <v>690</v>
      </c>
      <c r="B169" s="48" t="s">
        <v>691</v>
      </c>
      <c r="C169" s="49">
        <v>160</v>
      </c>
      <c r="D169" s="118">
        <v>0</v>
      </c>
      <c r="E169" s="118">
        <v>0</v>
      </c>
    </row>
    <row r="170" spans="1:5" ht="28.5">
      <c r="A170" s="46" t="s">
        <v>692</v>
      </c>
      <c r="B170" s="42" t="s">
        <v>693</v>
      </c>
      <c r="C170" s="45">
        <v>161</v>
      </c>
      <c r="D170" s="75">
        <v>49</v>
      </c>
      <c r="E170" s="75">
        <v>8</v>
      </c>
    </row>
    <row r="171" spans="1:5" ht="14.25">
      <c r="A171" s="46" t="s">
        <v>434</v>
      </c>
      <c r="B171" s="42" t="s">
        <v>694</v>
      </c>
      <c r="C171" s="45">
        <v>162</v>
      </c>
      <c r="D171" s="118">
        <v>0</v>
      </c>
      <c r="E171" s="118">
        <v>0</v>
      </c>
    </row>
    <row r="172" spans="1:5" ht="42.75">
      <c r="A172" s="46" t="s">
        <v>695</v>
      </c>
      <c r="B172" s="42" t="s">
        <v>696</v>
      </c>
      <c r="C172" s="45">
        <v>163</v>
      </c>
      <c r="D172" s="118">
        <v>2</v>
      </c>
      <c r="E172" s="118">
        <v>0</v>
      </c>
    </row>
    <row r="173" spans="1:5" ht="28.5">
      <c r="A173" s="46" t="s">
        <v>697</v>
      </c>
      <c r="B173" s="42" t="s">
        <v>698</v>
      </c>
      <c r="C173" s="45">
        <v>164</v>
      </c>
      <c r="D173" s="118">
        <v>3</v>
      </c>
      <c r="E173" s="118">
        <v>0</v>
      </c>
    </row>
    <row r="174" spans="1:5" ht="28.5">
      <c r="A174" s="46" t="s">
        <v>699</v>
      </c>
      <c r="B174" s="42" t="s">
        <v>700</v>
      </c>
      <c r="C174" s="45">
        <v>165</v>
      </c>
      <c r="D174" s="118">
        <v>0</v>
      </c>
      <c r="E174" s="118">
        <v>0</v>
      </c>
    </row>
    <row r="175" spans="1:5" ht="28.5">
      <c r="A175" s="46" t="s">
        <v>701</v>
      </c>
      <c r="B175" s="42">
        <v>177</v>
      </c>
      <c r="C175" s="45">
        <v>166</v>
      </c>
      <c r="D175" s="118">
        <v>11</v>
      </c>
      <c r="E175" s="118">
        <v>2</v>
      </c>
    </row>
    <row r="176" spans="1:5" ht="28.5">
      <c r="A176" s="46" t="s">
        <v>702</v>
      </c>
      <c r="B176" s="42" t="s">
        <v>703</v>
      </c>
      <c r="C176" s="45">
        <v>167</v>
      </c>
      <c r="D176" s="118">
        <v>0</v>
      </c>
      <c r="E176" s="118">
        <v>0</v>
      </c>
    </row>
    <row r="177" spans="1:5" ht="46.5" customHeight="1">
      <c r="A177" s="47" t="s">
        <v>704</v>
      </c>
      <c r="B177" s="48" t="s">
        <v>705</v>
      </c>
      <c r="C177" s="49">
        <v>168</v>
      </c>
      <c r="D177" s="118">
        <v>0</v>
      </c>
      <c r="E177" s="118">
        <v>0</v>
      </c>
    </row>
    <row r="178" spans="1:5" ht="93.75" customHeight="1">
      <c r="A178" s="47" t="s">
        <v>706</v>
      </c>
      <c r="B178" s="48" t="s">
        <v>707</v>
      </c>
      <c r="C178" s="49">
        <v>169</v>
      </c>
      <c r="D178" s="118">
        <v>0</v>
      </c>
      <c r="E178" s="118">
        <v>0</v>
      </c>
    </row>
    <row r="179" spans="1:5" ht="28.5">
      <c r="A179" s="46" t="s">
        <v>708</v>
      </c>
      <c r="B179" s="42" t="s">
        <v>709</v>
      </c>
      <c r="C179" s="45">
        <v>170</v>
      </c>
      <c r="D179" s="75">
        <v>0</v>
      </c>
      <c r="E179" s="75">
        <v>0</v>
      </c>
    </row>
    <row r="180" spans="1:5" ht="28.5">
      <c r="A180" s="46" t="s">
        <v>710</v>
      </c>
      <c r="B180" s="42" t="s">
        <v>711</v>
      </c>
      <c r="C180" s="45">
        <v>171</v>
      </c>
      <c r="D180" s="118">
        <v>0</v>
      </c>
      <c r="E180" s="118">
        <v>0</v>
      </c>
    </row>
    <row r="181" spans="1:5" ht="14.25">
      <c r="A181" s="46" t="s">
        <v>712</v>
      </c>
      <c r="B181" s="42" t="s">
        <v>713</v>
      </c>
      <c r="C181" s="45">
        <v>172</v>
      </c>
      <c r="D181" s="75">
        <v>3</v>
      </c>
      <c r="E181" s="75">
        <v>2</v>
      </c>
    </row>
    <row r="182" spans="1:5" ht="28.5">
      <c r="A182" s="46" t="s">
        <v>714</v>
      </c>
      <c r="B182" s="42" t="s">
        <v>715</v>
      </c>
      <c r="C182" s="45">
        <v>173</v>
      </c>
      <c r="D182" s="75">
        <v>0</v>
      </c>
      <c r="E182" s="75">
        <v>0</v>
      </c>
    </row>
    <row r="183" spans="1:5" ht="28.5">
      <c r="A183" s="46" t="s">
        <v>716</v>
      </c>
      <c r="B183" s="42" t="s">
        <v>717</v>
      </c>
      <c r="C183" s="45">
        <v>174</v>
      </c>
      <c r="D183" s="75">
        <v>0</v>
      </c>
      <c r="E183" s="75">
        <v>0</v>
      </c>
    </row>
    <row r="184" spans="1:5" ht="28.5">
      <c r="A184" s="46" t="s">
        <v>1112</v>
      </c>
      <c r="B184" s="42" t="s">
        <v>1113</v>
      </c>
      <c r="C184" s="45">
        <v>175</v>
      </c>
      <c r="D184" s="118">
        <v>0</v>
      </c>
      <c r="E184" s="118">
        <v>0</v>
      </c>
    </row>
    <row r="185" spans="1:5" ht="27" customHeight="1">
      <c r="A185" s="47" t="s">
        <v>908</v>
      </c>
      <c r="B185" s="48">
        <v>182</v>
      </c>
      <c r="C185" s="49">
        <v>176</v>
      </c>
      <c r="D185" s="75">
        <v>0</v>
      </c>
      <c r="E185" s="75">
        <v>0</v>
      </c>
    </row>
    <row r="186" spans="1:5" ht="34.5" customHeight="1">
      <c r="A186" s="47" t="s">
        <v>1114</v>
      </c>
      <c r="B186" s="48" t="s">
        <v>1115</v>
      </c>
      <c r="C186" s="49">
        <v>177</v>
      </c>
      <c r="D186" s="118">
        <v>0</v>
      </c>
      <c r="E186" s="118">
        <v>0</v>
      </c>
    </row>
    <row r="187" spans="1:5" ht="57">
      <c r="A187" s="46" t="s">
        <v>1116</v>
      </c>
      <c r="B187" s="42" t="s">
        <v>1117</v>
      </c>
      <c r="C187" s="45">
        <v>178</v>
      </c>
      <c r="D187" s="75">
        <v>0</v>
      </c>
      <c r="E187" s="75">
        <v>0</v>
      </c>
    </row>
    <row r="188" spans="1:5" ht="28.5">
      <c r="A188" s="46" t="s">
        <v>1150</v>
      </c>
      <c r="B188" s="42" t="s">
        <v>1151</v>
      </c>
      <c r="C188" s="45">
        <v>179</v>
      </c>
      <c r="D188" s="118">
        <v>0</v>
      </c>
      <c r="E188" s="118">
        <v>0</v>
      </c>
    </row>
    <row r="189" spans="1:5" ht="28.5">
      <c r="A189" s="46" t="s">
        <v>1152</v>
      </c>
      <c r="B189" s="42" t="s">
        <v>1153</v>
      </c>
      <c r="C189" s="45">
        <v>180</v>
      </c>
      <c r="D189" s="118">
        <v>0</v>
      </c>
      <c r="E189" s="118">
        <v>0</v>
      </c>
    </row>
    <row r="190" spans="1:5" ht="28.5">
      <c r="A190" s="46" t="s">
        <v>1154</v>
      </c>
      <c r="B190" s="42" t="s">
        <v>1155</v>
      </c>
      <c r="C190" s="45">
        <v>181</v>
      </c>
      <c r="D190" s="118">
        <v>0</v>
      </c>
      <c r="E190" s="118">
        <v>0</v>
      </c>
    </row>
    <row r="191" spans="1:5" ht="28.5">
      <c r="A191" s="46" t="s">
        <v>1156</v>
      </c>
      <c r="B191" s="42" t="s">
        <v>1157</v>
      </c>
      <c r="C191" s="45">
        <v>182</v>
      </c>
      <c r="D191" s="118">
        <v>0</v>
      </c>
      <c r="E191" s="118">
        <v>0</v>
      </c>
    </row>
    <row r="192" spans="1:5" ht="28.5">
      <c r="A192" s="46" t="s">
        <v>1158</v>
      </c>
      <c r="B192" s="42" t="s">
        <v>311</v>
      </c>
      <c r="C192" s="45">
        <v>183</v>
      </c>
      <c r="D192" s="118">
        <v>0</v>
      </c>
      <c r="E192" s="118">
        <v>0</v>
      </c>
    </row>
    <row r="193" spans="1:5" ht="28.5">
      <c r="A193" s="46" t="s">
        <v>1159</v>
      </c>
      <c r="B193" s="42" t="s">
        <v>1160</v>
      </c>
      <c r="C193" s="45">
        <v>184</v>
      </c>
      <c r="D193" s="118">
        <v>8</v>
      </c>
      <c r="E193" s="118">
        <v>1</v>
      </c>
    </row>
    <row r="194" spans="1:5" ht="14.25">
      <c r="A194" s="46" t="s">
        <v>434</v>
      </c>
      <c r="B194" s="42" t="s">
        <v>1161</v>
      </c>
      <c r="C194" s="45">
        <v>185</v>
      </c>
      <c r="D194" s="118">
        <v>3</v>
      </c>
      <c r="E194" s="118">
        <v>0</v>
      </c>
    </row>
    <row r="195" spans="1:5" ht="28.5">
      <c r="A195" s="46" t="s">
        <v>1162</v>
      </c>
      <c r="B195" s="42" t="s">
        <v>1163</v>
      </c>
      <c r="C195" s="45">
        <v>186</v>
      </c>
      <c r="D195" s="118">
        <v>0</v>
      </c>
      <c r="E195" s="118">
        <v>0</v>
      </c>
    </row>
    <row r="196" spans="1:5" ht="28.5">
      <c r="A196" s="46" t="s">
        <v>1164</v>
      </c>
      <c r="B196" s="42" t="s">
        <v>1165</v>
      </c>
      <c r="C196" s="45">
        <v>187</v>
      </c>
      <c r="D196" s="118">
        <v>1</v>
      </c>
      <c r="E196" s="118">
        <v>0</v>
      </c>
    </row>
    <row r="197" spans="1:5" ht="28.5">
      <c r="A197" s="46" t="s">
        <v>1112</v>
      </c>
      <c r="B197" s="42" t="s">
        <v>1166</v>
      </c>
      <c r="C197" s="45">
        <v>188</v>
      </c>
      <c r="D197" s="118">
        <v>0</v>
      </c>
      <c r="E197" s="118">
        <v>0</v>
      </c>
    </row>
    <row r="198" spans="1:5" ht="14.25">
      <c r="A198" s="46" t="s">
        <v>1167</v>
      </c>
      <c r="B198" s="42" t="s">
        <v>1168</v>
      </c>
      <c r="C198" s="45">
        <v>189</v>
      </c>
      <c r="D198" s="118">
        <v>3</v>
      </c>
      <c r="E198" s="118">
        <v>2</v>
      </c>
    </row>
    <row r="199" spans="1:5" ht="42.75">
      <c r="A199" s="46" t="s">
        <v>1169</v>
      </c>
      <c r="B199" s="42" t="s">
        <v>1170</v>
      </c>
      <c r="C199" s="45">
        <v>190</v>
      </c>
      <c r="D199" s="118">
        <v>1</v>
      </c>
      <c r="E199" s="118">
        <v>6</v>
      </c>
    </row>
    <row r="200" spans="1:5" ht="28.5">
      <c r="A200" s="46" t="s">
        <v>1171</v>
      </c>
      <c r="B200" s="42" t="s">
        <v>1172</v>
      </c>
      <c r="C200" s="45">
        <v>191</v>
      </c>
      <c r="D200" s="118">
        <v>0</v>
      </c>
      <c r="E200" s="118">
        <v>0</v>
      </c>
    </row>
    <row r="201" spans="1:5" ht="28.5">
      <c r="A201" s="46" t="s">
        <v>1162</v>
      </c>
      <c r="B201" s="42" t="s">
        <v>1173</v>
      </c>
      <c r="C201" s="45">
        <v>192</v>
      </c>
      <c r="D201" s="118">
        <v>0</v>
      </c>
      <c r="E201" s="118">
        <v>0</v>
      </c>
    </row>
    <row r="202" spans="1:5" ht="80.25" customHeight="1">
      <c r="A202" s="46" t="s">
        <v>1174</v>
      </c>
      <c r="B202" s="42" t="s">
        <v>1175</v>
      </c>
      <c r="C202" s="45">
        <v>193</v>
      </c>
      <c r="D202" s="75">
        <v>0</v>
      </c>
      <c r="E202" s="75">
        <v>0</v>
      </c>
    </row>
    <row r="203" spans="1:5" ht="46.5" customHeight="1">
      <c r="A203" s="46" t="s">
        <v>1176</v>
      </c>
      <c r="B203" s="42">
        <v>190</v>
      </c>
      <c r="C203" s="45">
        <v>194</v>
      </c>
      <c r="D203" s="119">
        <v>0</v>
      </c>
      <c r="E203" s="119">
        <v>0</v>
      </c>
    </row>
    <row r="204" spans="1:5" ht="35.25" customHeight="1">
      <c r="A204" s="46" t="s">
        <v>1177</v>
      </c>
      <c r="B204" s="42" t="s">
        <v>1178</v>
      </c>
      <c r="C204" s="45">
        <v>195</v>
      </c>
      <c r="D204" s="119">
        <v>1</v>
      </c>
      <c r="E204" s="119">
        <v>0</v>
      </c>
    </row>
    <row r="205" spans="1:5" ht="15" customHeight="1">
      <c r="A205" s="46" t="s">
        <v>434</v>
      </c>
      <c r="B205" s="42" t="s">
        <v>1179</v>
      </c>
      <c r="C205" s="45">
        <v>196</v>
      </c>
      <c r="D205" s="119">
        <v>0</v>
      </c>
      <c r="E205" s="119">
        <v>0</v>
      </c>
    </row>
    <row r="206" spans="1:5" ht="28.5" customHeight="1">
      <c r="A206" s="46" t="s">
        <v>1180</v>
      </c>
      <c r="B206" s="42">
        <v>192</v>
      </c>
      <c r="C206" s="45">
        <v>197</v>
      </c>
      <c r="D206" s="119">
        <v>0</v>
      </c>
      <c r="E206" s="119">
        <v>0</v>
      </c>
    </row>
    <row r="207" spans="1:5" ht="34.5" customHeight="1">
      <c r="A207" s="47" t="s">
        <v>1181</v>
      </c>
      <c r="B207" s="48">
        <v>193</v>
      </c>
      <c r="C207" s="49">
        <v>198</v>
      </c>
      <c r="D207" s="119">
        <v>0</v>
      </c>
      <c r="E207" s="119">
        <v>0</v>
      </c>
    </row>
    <row r="208" spans="1:5" ht="14.25">
      <c r="A208" s="47" t="s">
        <v>1182</v>
      </c>
      <c r="B208" s="48" t="s">
        <v>1183</v>
      </c>
      <c r="C208" s="49">
        <v>199</v>
      </c>
      <c r="D208" s="118">
        <v>0</v>
      </c>
      <c r="E208" s="118">
        <v>0</v>
      </c>
    </row>
    <row r="209" spans="1:5" ht="14.25">
      <c r="A209" s="47" t="s">
        <v>1184</v>
      </c>
      <c r="B209" s="48" t="s">
        <v>1185</v>
      </c>
      <c r="C209" s="49">
        <v>200</v>
      </c>
      <c r="D209" s="118">
        <v>0</v>
      </c>
      <c r="E209" s="118">
        <v>0</v>
      </c>
    </row>
    <row r="210" spans="1:5" ht="28.5">
      <c r="A210" s="47" t="s">
        <v>1186</v>
      </c>
      <c r="B210" s="48" t="s">
        <v>1187</v>
      </c>
      <c r="C210" s="49">
        <v>201</v>
      </c>
      <c r="D210" s="118">
        <v>0</v>
      </c>
      <c r="E210" s="118">
        <v>0</v>
      </c>
    </row>
    <row r="211" spans="1:5" ht="28.5">
      <c r="A211" s="47" t="s">
        <v>1188</v>
      </c>
      <c r="B211" s="48" t="s">
        <v>1189</v>
      </c>
      <c r="C211" s="49">
        <v>202</v>
      </c>
      <c r="D211" s="118">
        <v>0</v>
      </c>
      <c r="E211" s="118">
        <v>0</v>
      </c>
    </row>
    <row r="212" spans="1:5" ht="14.25">
      <c r="A212" s="46" t="s">
        <v>1190</v>
      </c>
      <c r="B212" s="42">
        <v>196</v>
      </c>
      <c r="C212" s="49">
        <v>203</v>
      </c>
      <c r="D212" s="118">
        <v>0</v>
      </c>
      <c r="E212" s="118">
        <v>0</v>
      </c>
    </row>
    <row r="213" spans="1:5" ht="14.25">
      <c r="A213" s="46" t="s">
        <v>1191</v>
      </c>
      <c r="B213" s="42">
        <v>197</v>
      </c>
      <c r="C213" s="45">
        <v>204</v>
      </c>
      <c r="D213" s="118">
        <v>0</v>
      </c>
      <c r="E213" s="118">
        <v>0</v>
      </c>
    </row>
    <row r="214" spans="1:5" ht="14.25">
      <c r="A214" s="46" t="s">
        <v>1192</v>
      </c>
      <c r="B214" s="42" t="s">
        <v>1193</v>
      </c>
      <c r="C214" s="45">
        <v>205</v>
      </c>
      <c r="D214" s="118">
        <v>55</v>
      </c>
      <c r="E214" s="118">
        <v>2</v>
      </c>
    </row>
    <row r="215" spans="1:5" ht="28.5">
      <c r="A215" s="47" t="s">
        <v>1194</v>
      </c>
      <c r="B215" s="48" t="s">
        <v>1195</v>
      </c>
      <c r="C215" s="49">
        <v>206</v>
      </c>
      <c r="D215" s="118">
        <v>8</v>
      </c>
      <c r="E215" s="118">
        <v>0</v>
      </c>
    </row>
    <row r="216" spans="1:5" ht="14.25">
      <c r="A216" s="47" t="s">
        <v>1196</v>
      </c>
      <c r="B216" s="48" t="s">
        <v>1197</v>
      </c>
      <c r="C216" s="49">
        <v>207</v>
      </c>
      <c r="D216" s="118">
        <v>30</v>
      </c>
      <c r="E216" s="118">
        <v>4</v>
      </c>
    </row>
    <row r="217" spans="1:5" ht="28.5">
      <c r="A217" s="47" t="s">
        <v>1198</v>
      </c>
      <c r="B217" s="48" t="s">
        <v>1199</v>
      </c>
      <c r="C217" s="49">
        <v>208</v>
      </c>
      <c r="D217" s="118">
        <v>19</v>
      </c>
      <c r="E217" s="118">
        <v>2</v>
      </c>
    </row>
    <row r="218" spans="1:5" ht="28.5">
      <c r="A218" s="47" t="s">
        <v>909</v>
      </c>
      <c r="B218" s="48" t="s">
        <v>1200</v>
      </c>
      <c r="C218" s="49">
        <v>209</v>
      </c>
      <c r="D218" s="75">
        <v>0</v>
      </c>
      <c r="E218" s="75">
        <v>0</v>
      </c>
    </row>
    <row r="219" spans="1:5" ht="42.75">
      <c r="A219" s="47" t="s">
        <v>910</v>
      </c>
      <c r="B219" s="48" t="s">
        <v>1201</v>
      </c>
      <c r="C219" s="49">
        <v>210</v>
      </c>
      <c r="D219" s="75">
        <v>0</v>
      </c>
      <c r="E219" s="75">
        <v>0</v>
      </c>
    </row>
    <row r="220" spans="1:5" ht="57">
      <c r="A220" s="46" t="s">
        <v>1202</v>
      </c>
      <c r="B220" s="42" t="s">
        <v>1203</v>
      </c>
      <c r="C220" s="45">
        <v>211</v>
      </c>
      <c r="D220" s="76">
        <v>7</v>
      </c>
      <c r="E220" s="76">
        <v>6</v>
      </c>
    </row>
    <row r="221" spans="1:5" ht="14.25">
      <c r="A221" s="46" t="s">
        <v>1204</v>
      </c>
      <c r="B221" s="42" t="s">
        <v>1205</v>
      </c>
      <c r="C221" s="45">
        <v>212</v>
      </c>
      <c r="D221" s="118">
        <v>2</v>
      </c>
      <c r="E221" s="118">
        <v>3</v>
      </c>
    </row>
    <row r="222" spans="1:5" ht="14.25">
      <c r="A222" s="46" t="s">
        <v>1206</v>
      </c>
      <c r="B222" s="42" t="s">
        <v>1207</v>
      </c>
      <c r="C222" s="45">
        <v>213</v>
      </c>
      <c r="D222" s="118">
        <v>1</v>
      </c>
      <c r="E222" s="118">
        <v>0</v>
      </c>
    </row>
    <row r="223" spans="1:5" ht="28.5">
      <c r="A223" s="46" t="s">
        <v>1208</v>
      </c>
      <c r="B223" s="42" t="s">
        <v>1209</v>
      </c>
      <c r="C223" s="45">
        <v>214</v>
      </c>
      <c r="D223" s="118">
        <v>0</v>
      </c>
      <c r="E223" s="118">
        <v>0</v>
      </c>
    </row>
    <row r="224" spans="1:5" ht="14.25">
      <c r="A224" s="46" t="s">
        <v>29</v>
      </c>
      <c r="B224" s="42" t="s">
        <v>1210</v>
      </c>
      <c r="C224" s="45">
        <v>215</v>
      </c>
      <c r="D224" s="118">
        <v>0</v>
      </c>
      <c r="E224" s="118">
        <v>0</v>
      </c>
    </row>
    <row r="225" spans="1:5" ht="28.5">
      <c r="A225" s="46" t="s">
        <v>737</v>
      </c>
      <c r="B225" s="42" t="s">
        <v>738</v>
      </c>
      <c r="C225" s="45">
        <v>216</v>
      </c>
      <c r="D225" s="118">
        <v>0</v>
      </c>
      <c r="E225" s="118">
        <v>0</v>
      </c>
    </row>
    <row r="226" spans="1:5" ht="14.25">
      <c r="A226" s="46" t="s">
        <v>1206</v>
      </c>
      <c r="B226" s="42" t="s">
        <v>739</v>
      </c>
      <c r="C226" s="45">
        <v>217</v>
      </c>
      <c r="D226" s="118">
        <v>0</v>
      </c>
      <c r="E226" s="118">
        <v>0</v>
      </c>
    </row>
    <row r="227" spans="1:5" ht="14.25">
      <c r="A227" s="46" t="s">
        <v>740</v>
      </c>
      <c r="B227" s="42" t="s">
        <v>741</v>
      </c>
      <c r="C227" s="45">
        <v>218</v>
      </c>
      <c r="D227" s="118">
        <v>0</v>
      </c>
      <c r="E227" s="118">
        <v>0</v>
      </c>
    </row>
    <row r="228" spans="1:5" ht="14.25">
      <c r="A228" s="46" t="s">
        <v>434</v>
      </c>
      <c r="B228" s="42" t="s">
        <v>742</v>
      </c>
      <c r="C228" s="45">
        <v>219</v>
      </c>
      <c r="D228" s="118">
        <v>0</v>
      </c>
      <c r="E228" s="118">
        <v>1</v>
      </c>
    </row>
    <row r="229" spans="1:5" ht="42.75">
      <c r="A229" s="46" t="s">
        <v>1325</v>
      </c>
      <c r="B229" s="42" t="s">
        <v>1476</v>
      </c>
      <c r="C229" s="45">
        <v>220</v>
      </c>
      <c r="D229" s="118">
        <v>4</v>
      </c>
      <c r="E229" s="118">
        <v>2</v>
      </c>
    </row>
    <row r="230" spans="1:5" ht="14.25">
      <c r="A230" s="46" t="s">
        <v>434</v>
      </c>
      <c r="B230" s="42" t="s">
        <v>1477</v>
      </c>
      <c r="C230" s="45">
        <v>221</v>
      </c>
      <c r="D230" s="118">
        <v>0</v>
      </c>
      <c r="E230" s="118">
        <v>0</v>
      </c>
    </row>
    <row r="231" spans="1:5" ht="47.25" customHeight="1">
      <c r="A231" s="46" t="s">
        <v>985</v>
      </c>
      <c r="B231" s="42" t="s">
        <v>1478</v>
      </c>
      <c r="C231" s="45">
        <v>222</v>
      </c>
      <c r="D231" s="73">
        <v>416</v>
      </c>
      <c r="E231" s="73">
        <v>161</v>
      </c>
    </row>
    <row r="232" spans="1:5" ht="14.25">
      <c r="A232" s="46" t="s">
        <v>1479</v>
      </c>
      <c r="B232" s="42" t="s">
        <v>1480</v>
      </c>
      <c r="C232" s="45">
        <v>223</v>
      </c>
      <c r="D232" s="74">
        <v>0</v>
      </c>
      <c r="E232" s="74">
        <v>1</v>
      </c>
    </row>
    <row r="233" spans="1:5" ht="14.25">
      <c r="A233" s="46" t="s">
        <v>434</v>
      </c>
      <c r="B233" s="42" t="s">
        <v>1481</v>
      </c>
      <c r="C233" s="45">
        <v>224</v>
      </c>
      <c r="D233" s="74">
        <v>0</v>
      </c>
      <c r="E233" s="74">
        <v>0</v>
      </c>
    </row>
    <row r="234" spans="1:5" ht="28.5">
      <c r="A234" s="46" t="s">
        <v>1482</v>
      </c>
      <c r="B234" s="42" t="s">
        <v>1483</v>
      </c>
      <c r="C234" s="45">
        <v>225</v>
      </c>
      <c r="D234" s="74">
        <v>11</v>
      </c>
      <c r="E234" s="74">
        <v>0</v>
      </c>
    </row>
    <row r="235" spans="1:5" ht="14.25">
      <c r="A235" s="46" t="s">
        <v>1484</v>
      </c>
      <c r="B235" s="42" t="s">
        <v>1485</v>
      </c>
      <c r="C235" s="45">
        <v>226</v>
      </c>
      <c r="D235" s="118">
        <v>0</v>
      </c>
      <c r="E235" s="118">
        <v>0</v>
      </c>
    </row>
    <row r="236" spans="1:5" ht="14.25">
      <c r="A236" s="46" t="s">
        <v>434</v>
      </c>
      <c r="B236" s="42" t="s">
        <v>1486</v>
      </c>
      <c r="C236" s="45">
        <v>227</v>
      </c>
      <c r="D236" s="74">
        <v>0</v>
      </c>
      <c r="E236" s="74">
        <v>0</v>
      </c>
    </row>
    <row r="237" spans="1:5" ht="42.75">
      <c r="A237" s="46" t="s">
        <v>1487</v>
      </c>
      <c r="B237" s="42" t="s">
        <v>1488</v>
      </c>
      <c r="C237" s="45">
        <v>228</v>
      </c>
      <c r="D237" s="74">
        <v>0</v>
      </c>
      <c r="E237" s="74">
        <v>1</v>
      </c>
    </row>
    <row r="238" spans="1:5" ht="14.25">
      <c r="A238" s="46" t="s">
        <v>1489</v>
      </c>
      <c r="B238" s="42">
        <v>207</v>
      </c>
      <c r="C238" s="45">
        <v>229</v>
      </c>
      <c r="D238" s="118">
        <v>16</v>
      </c>
      <c r="E238" s="118">
        <v>0</v>
      </c>
    </row>
    <row r="239" spans="1:5" ht="28.5">
      <c r="A239" s="46" t="s">
        <v>1490</v>
      </c>
      <c r="B239" s="42" t="s">
        <v>1491</v>
      </c>
      <c r="C239" s="45">
        <v>230</v>
      </c>
      <c r="D239" s="74">
        <v>0</v>
      </c>
      <c r="E239" s="74">
        <v>1</v>
      </c>
    </row>
    <row r="240" spans="1:5" ht="28.5">
      <c r="A240" s="46" t="s">
        <v>1492</v>
      </c>
      <c r="B240" s="42" t="s">
        <v>1493</v>
      </c>
      <c r="C240" s="45">
        <v>231</v>
      </c>
      <c r="D240" s="118">
        <v>5</v>
      </c>
      <c r="E240" s="118">
        <v>8</v>
      </c>
    </row>
    <row r="241" spans="1:5" ht="14.25">
      <c r="A241" s="46" t="s">
        <v>1494</v>
      </c>
      <c r="B241" s="42" t="s">
        <v>1495</v>
      </c>
      <c r="C241" s="45">
        <v>232</v>
      </c>
      <c r="D241" s="74">
        <v>0</v>
      </c>
      <c r="E241" s="74">
        <v>4</v>
      </c>
    </row>
    <row r="242" spans="1:5" ht="14.25">
      <c r="A242" s="46" t="s">
        <v>1496</v>
      </c>
      <c r="B242" s="42" t="s">
        <v>1497</v>
      </c>
      <c r="C242" s="45">
        <v>233</v>
      </c>
      <c r="D242" s="74">
        <v>16</v>
      </c>
      <c r="E242" s="74">
        <v>20</v>
      </c>
    </row>
    <row r="243" spans="1:5" ht="28.5">
      <c r="A243" s="46" t="s">
        <v>448</v>
      </c>
      <c r="B243" s="42" t="s">
        <v>1498</v>
      </c>
      <c r="C243" s="45">
        <v>234</v>
      </c>
      <c r="D243" s="74">
        <v>0</v>
      </c>
      <c r="E243" s="74">
        <v>0</v>
      </c>
    </row>
    <row r="244" spans="1:5" ht="28.5">
      <c r="A244" s="46" t="s">
        <v>743</v>
      </c>
      <c r="B244" s="42" t="s">
        <v>744</v>
      </c>
      <c r="C244" s="45">
        <v>235</v>
      </c>
      <c r="D244" s="74">
        <v>2</v>
      </c>
      <c r="E244" s="74">
        <v>5</v>
      </c>
    </row>
    <row r="245" spans="1:5" ht="28.5">
      <c r="A245" s="46" t="s">
        <v>745</v>
      </c>
      <c r="B245" s="42" t="s">
        <v>746</v>
      </c>
      <c r="C245" s="45">
        <v>236</v>
      </c>
      <c r="D245" s="74">
        <v>2</v>
      </c>
      <c r="E245" s="74">
        <v>29</v>
      </c>
    </row>
    <row r="246" spans="1:5" ht="28.5">
      <c r="A246" s="46" t="s">
        <v>747</v>
      </c>
      <c r="B246" s="42" t="s">
        <v>748</v>
      </c>
      <c r="C246" s="45">
        <v>237</v>
      </c>
      <c r="D246" s="74">
        <v>0</v>
      </c>
      <c r="E246" s="74">
        <v>0</v>
      </c>
    </row>
    <row r="247" spans="1:5" ht="14.25">
      <c r="A247" s="46" t="s">
        <v>434</v>
      </c>
      <c r="B247" s="42" t="s">
        <v>749</v>
      </c>
      <c r="C247" s="45">
        <v>238</v>
      </c>
      <c r="D247" s="74">
        <v>0</v>
      </c>
      <c r="E247" s="74">
        <v>0</v>
      </c>
    </row>
    <row r="248" spans="1:5" ht="28.5">
      <c r="A248" s="46" t="s">
        <v>1482</v>
      </c>
      <c r="B248" s="42" t="s">
        <v>750</v>
      </c>
      <c r="C248" s="45">
        <v>239</v>
      </c>
      <c r="D248" s="74">
        <v>0</v>
      </c>
      <c r="E248" s="74">
        <v>0</v>
      </c>
    </row>
    <row r="249" spans="1:5" ht="14.25">
      <c r="A249" s="46" t="s">
        <v>751</v>
      </c>
      <c r="B249" s="42" t="s">
        <v>752</v>
      </c>
      <c r="C249" s="45">
        <v>240</v>
      </c>
      <c r="D249" s="74">
        <v>0</v>
      </c>
      <c r="E249" s="74">
        <v>0</v>
      </c>
    </row>
    <row r="250" spans="1:5" ht="14.25">
      <c r="A250" s="46" t="s">
        <v>753</v>
      </c>
      <c r="B250" s="42" t="s">
        <v>754</v>
      </c>
      <c r="C250" s="45">
        <v>241</v>
      </c>
      <c r="D250" s="118">
        <v>0</v>
      </c>
      <c r="E250" s="118">
        <v>0</v>
      </c>
    </row>
    <row r="251" spans="1:5" ht="42.75">
      <c r="A251" s="46" t="s">
        <v>755</v>
      </c>
      <c r="B251" s="42" t="s">
        <v>756</v>
      </c>
      <c r="C251" s="45">
        <v>242</v>
      </c>
      <c r="D251" s="118">
        <v>0</v>
      </c>
      <c r="E251" s="118">
        <v>0</v>
      </c>
    </row>
    <row r="252" spans="1:5" ht="71.25">
      <c r="A252" s="47" t="s">
        <v>43</v>
      </c>
      <c r="B252" s="48" t="s">
        <v>757</v>
      </c>
      <c r="C252" s="49">
        <v>243</v>
      </c>
      <c r="D252" s="118">
        <v>82</v>
      </c>
      <c r="E252" s="118">
        <v>10</v>
      </c>
    </row>
    <row r="253" spans="1:5" ht="28.5">
      <c r="A253" s="47" t="s">
        <v>710</v>
      </c>
      <c r="B253" s="48" t="s">
        <v>758</v>
      </c>
      <c r="C253" s="49">
        <v>244</v>
      </c>
      <c r="D253" s="118">
        <v>61</v>
      </c>
      <c r="E253" s="118">
        <v>9</v>
      </c>
    </row>
    <row r="254" spans="1:5" ht="42.75">
      <c r="A254" s="46" t="s">
        <v>911</v>
      </c>
      <c r="B254" s="42" t="s">
        <v>757</v>
      </c>
      <c r="C254" s="45">
        <v>245</v>
      </c>
      <c r="D254" s="75">
        <v>0</v>
      </c>
      <c r="E254" s="75">
        <v>0</v>
      </c>
    </row>
    <row r="255" spans="1:5" ht="14.25">
      <c r="A255" s="46" t="s">
        <v>811</v>
      </c>
      <c r="B255" s="42" t="s">
        <v>1123</v>
      </c>
      <c r="C255" s="45">
        <v>246</v>
      </c>
      <c r="D255" s="75">
        <v>5</v>
      </c>
      <c r="E255" s="75">
        <v>1</v>
      </c>
    </row>
    <row r="256" spans="1:5" ht="28.5">
      <c r="A256" s="46" t="s">
        <v>759</v>
      </c>
      <c r="B256" s="42" t="s">
        <v>760</v>
      </c>
      <c r="C256" s="45">
        <v>247</v>
      </c>
      <c r="D256" s="118">
        <v>0</v>
      </c>
      <c r="E256" s="118">
        <v>0</v>
      </c>
    </row>
    <row r="257" spans="1:5" ht="14.25">
      <c r="A257" s="46" t="s">
        <v>1206</v>
      </c>
      <c r="B257" s="42" t="s">
        <v>761</v>
      </c>
      <c r="C257" s="45">
        <v>248</v>
      </c>
      <c r="D257" s="118">
        <v>0</v>
      </c>
      <c r="E257" s="118">
        <v>0</v>
      </c>
    </row>
    <row r="258" spans="1:5" ht="28.5">
      <c r="A258" s="46" t="s">
        <v>762</v>
      </c>
      <c r="B258" s="42" t="s">
        <v>763</v>
      </c>
      <c r="C258" s="45">
        <v>249</v>
      </c>
      <c r="D258" s="118">
        <v>0</v>
      </c>
      <c r="E258" s="118">
        <v>0</v>
      </c>
    </row>
    <row r="259" spans="1:5" ht="14.25">
      <c r="A259" s="46" t="s">
        <v>1206</v>
      </c>
      <c r="B259" s="42" t="s">
        <v>764</v>
      </c>
      <c r="C259" s="45">
        <v>250</v>
      </c>
      <c r="D259" s="118">
        <v>1</v>
      </c>
      <c r="E259" s="118">
        <v>0</v>
      </c>
    </row>
    <row r="260" spans="1:5" ht="28.5">
      <c r="A260" s="46" t="s">
        <v>765</v>
      </c>
      <c r="B260" s="42" t="s">
        <v>766</v>
      </c>
      <c r="C260" s="45">
        <v>251</v>
      </c>
      <c r="D260" s="118">
        <v>0</v>
      </c>
      <c r="E260" s="118">
        <v>0</v>
      </c>
    </row>
    <row r="261" spans="1:5" ht="14.25">
      <c r="A261" s="46" t="s">
        <v>1206</v>
      </c>
      <c r="B261" s="42" t="s">
        <v>767</v>
      </c>
      <c r="C261" s="45">
        <v>252</v>
      </c>
      <c r="D261" s="118">
        <v>0</v>
      </c>
      <c r="E261" s="118">
        <v>0</v>
      </c>
    </row>
    <row r="262" spans="1:5" ht="42.75">
      <c r="A262" s="46" t="s">
        <v>768</v>
      </c>
      <c r="B262" s="42">
        <v>218</v>
      </c>
      <c r="C262" s="45">
        <v>253</v>
      </c>
      <c r="D262" s="118">
        <v>0</v>
      </c>
      <c r="E262" s="118">
        <v>0</v>
      </c>
    </row>
    <row r="263" spans="1:5" ht="14.25">
      <c r="A263" s="46" t="s">
        <v>769</v>
      </c>
      <c r="B263" s="42" t="s">
        <v>770</v>
      </c>
      <c r="C263" s="45">
        <v>254</v>
      </c>
      <c r="D263" s="118">
        <v>0</v>
      </c>
      <c r="E263" s="118">
        <v>0</v>
      </c>
    </row>
    <row r="264" spans="1:5" ht="14.25">
      <c r="A264" s="46" t="s">
        <v>771</v>
      </c>
      <c r="B264" s="42" t="s">
        <v>772</v>
      </c>
      <c r="C264" s="45">
        <v>255</v>
      </c>
      <c r="D264" s="118">
        <v>0</v>
      </c>
      <c r="E264" s="118">
        <v>0</v>
      </c>
    </row>
    <row r="265" spans="1:5" ht="29.25" customHeight="1">
      <c r="A265" s="47" t="s">
        <v>773</v>
      </c>
      <c r="B265" s="48" t="s">
        <v>774</v>
      </c>
      <c r="C265" s="49">
        <v>256</v>
      </c>
      <c r="D265" s="118">
        <v>0</v>
      </c>
      <c r="E265" s="118">
        <v>0</v>
      </c>
    </row>
    <row r="266" spans="1:5" ht="32.25" customHeight="1">
      <c r="A266" s="46" t="s">
        <v>775</v>
      </c>
      <c r="B266" s="42" t="s">
        <v>32</v>
      </c>
      <c r="C266" s="45">
        <v>257</v>
      </c>
      <c r="D266" s="118">
        <v>0</v>
      </c>
      <c r="E266" s="118">
        <v>0</v>
      </c>
    </row>
    <row r="267" spans="1:5" ht="28.5">
      <c r="A267" s="46" t="s">
        <v>33</v>
      </c>
      <c r="B267" s="42" t="s">
        <v>34</v>
      </c>
      <c r="C267" s="45">
        <v>258</v>
      </c>
      <c r="D267" s="118">
        <v>0</v>
      </c>
      <c r="E267" s="118">
        <v>0</v>
      </c>
    </row>
    <row r="268" spans="1:5" ht="14.25">
      <c r="A268" s="46" t="s">
        <v>434</v>
      </c>
      <c r="B268" s="42" t="s">
        <v>35</v>
      </c>
      <c r="C268" s="45">
        <v>259</v>
      </c>
      <c r="D268" s="118">
        <v>0</v>
      </c>
      <c r="E268" s="118">
        <v>0</v>
      </c>
    </row>
    <row r="269" spans="1:5" ht="28.5">
      <c r="A269" s="46" t="s">
        <v>23</v>
      </c>
      <c r="B269" s="42" t="s">
        <v>36</v>
      </c>
      <c r="C269" s="45">
        <v>260</v>
      </c>
      <c r="D269" s="118">
        <v>0</v>
      </c>
      <c r="E269" s="118">
        <v>0</v>
      </c>
    </row>
    <row r="270" spans="1:5" ht="28.5">
      <c r="A270" s="46" t="s">
        <v>37</v>
      </c>
      <c r="B270" s="42" t="s">
        <v>38</v>
      </c>
      <c r="C270" s="45">
        <v>261</v>
      </c>
      <c r="D270" s="118">
        <v>176</v>
      </c>
      <c r="E270" s="118">
        <v>62</v>
      </c>
    </row>
    <row r="271" spans="1:5" ht="27.75" customHeight="1">
      <c r="A271" s="46" t="s">
        <v>39</v>
      </c>
      <c r="B271" s="42" t="s">
        <v>40</v>
      </c>
      <c r="C271" s="45">
        <v>262</v>
      </c>
      <c r="D271" s="118">
        <v>6</v>
      </c>
      <c r="E271" s="118">
        <v>3</v>
      </c>
    </row>
    <row r="272" spans="1:5" ht="28.5">
      <c r="A272" s="46" t="s">
        <v>1162</v>
      </c>
      <c r="B272" s="42" t="s">
        <v>41</v>
      </c>
      <c r="C272" s="45">
        <v>263</v>
      </c>
      <c r="D272" s="118">
        <v>3</v>
      </c>
      <c r="E272" s="118">
        <v>21</v>
      </c>
    </row>
    <row r="273" spans="1:5" ht="28.5">
      <c r="A273" s="46" t="s">
        <v>812</v>
      </c>
      <c r="B273" s="42" t="s">
        <v>813</v>
      </c>
      <c r="C273" s="45">
        <v>264</v>
      </c>
      <c r="D273" s="75">
        <v>3</v>
      </c>
      <c r="E273" s="75">
        <v>0</v>
      </c>
    </row>
    <row r="274" spans="1:5" ht="14.25">
      <c r="A274" s="46" t="s">
        <v>814</v>
      </c>
      <c r="B274" s="42" t="s">
        <v>815</v>
      </c>
      <c r="C274" s="45">
        <v>265</v>
      </c>
      <c r="D274" s="118">
        <v>15</v>
      </c>
      <c r="E274" s="118">
        <v>10</v>
      </c>
    </row>
    <row r="275" spans="1:5" ht="28.5">
      <c r="A275" s="46" t="s">
        <v>816</v>
      </c>
      <c r="B275" s="42" t="s">
        <v>817</v>
      </c>
      <c r="C275" s="45">
        <v>266</v>
      </c>
      <c r="D275" s="118">
        <v>0</v>
      </c>
      <c r="E275" s="118">
        <v>3</v>
      </c>
    </row>
    <row r="276" spans="1:5" ht="26.25" customHeight="1">
      <c r="A276" s="46" t="s">
        <v>1162</v>
      </c>
      <c r="B276" s="42" t="s">
        <v>818</v>
      </c>
      <c r="C276" s="45">
        <v>267</v>
      </c>
      <c r="D276" s="118">
        <v>0</v>
      </c>
      <c r="E276" s="118">
        <v>0</v>
      </c>
    </row>
    <row r="277" spans="1:5" ht="28.5">
      <c r="A277" s="46" t="s">
        <v>819</v>
      </c>
      <c r="B277" s="42" t="s">
        <v>820</v>
      </c>
      <c r="C277" s="45">
        <v>268</v>
      </c>
      <c r="D277" s="75">
        <v>2</v>
      </c>
      <c r="E277" s="75">
        <v>1</v>
      </c>
    </row>
    <row r="278" spans="1:5" ht="14.25">
      <c r="A278" s="46" t="s">
        <v>821</v>
      </c>
      <c r="B278" s="42">
        <v>224</v>
      </c>
      <c r="C278" s="45">
        <v>269</v>
      </c>
      <c r="D278" s="75">
        <v>0</v>
      </c>
      <c r="E278" s="75">
        <v>0</v>
      </c>
    </row>
    <row r="279" spans="1:5" ht="28.5">
      <c r="A279" s="46" t="s">
        <v>822</v>
      </c>
      <c r="B279" s="42" t="s">
        <v>823</v>
      </c>
      <c r="C279" s="45">
        <v>270</v>
      </c>
      <c r="D279" s="118">
        <v>0</v>
      </c>
      <c r="E279" s="118">
        <v>0</v>
      </c>
    </row>
    <row r="280" spans="1:5" ht="28.5">
      <c r="A280" s="46" t="s">
        <v>824</v>
      </c>
      <c r="B280" s="42" t="s">
        <v>825</v>
      </c>
      <c r="C280" s="45">
        <v>271</v>
      </c>
      <c r="D280" s="118">
        <v>0</v>
      </c>
      <c r="E280" s="118">
        <v>0</v>
      </c>
    </row>
    <row r="281" spans="1:5" ht="42.75">
      <c r="A281" s="46" t="s">
        <v>826</v>
      </c>
      <c r="B281" s="42" t="s">
        <v>827</v>
      </c>
      <c r="C281" s="45">
        <v>272</v>
      </c>
      <c r="D281" s="118">
        <v>3</v>
      </c>
      <c r="E281" s="118">
        <v>1</v>
      </c>
    </row>
    <row r="282" spans="1:5" ht="28.5">
      <c r="A282" s="46" t="s">
        <v>828</v>
      </c>
      <c r="B282" s="42" t="s">
        <v>829</v>
      </c>
      <c r="C282" s="45">
        <v>273</v>
      </c>
      <c r="D282" s="118">
        <v>0</v>
      </c>
      <c r="E282" s="118">
        <v>0</v>
      </c>
    </row>
    <row r="283" spans="1:5" ht="14.25">
      <c r="A283" s="46" t="s">
        <v>434</v>
      </c>
      <c r="B283" s="42" t="s">
        <v>830</v>
      </c>
      <c r="C283" s="45">
        <v>274</v>
      </c>
      <c r="D283" s="118">
        <v>2</v>
      </c>
      <c r="E283" s="118">
        <v>0</v>
      </c>
    </row>
    <row r="284" spans="1:5" ht="28.5">
      <c r="A284" s="46" t="s">
        <v>23</v>
      </c>
      <c r="B284" s="42" t="s">
        <v>831</v>
      </c>
      <c r="C284" s="45">
        <v>275</v>
      </c>
      <c r="D284" s="118">
        <v>1</v>
      </c>
      <c r="E284" s="118">
        <v>0</v>
      </c>
    </row>
    <row r="285" spans="1:5" ht="14.25">
      <c r="A285" s="46" t="s">
        <v>832</v>
      </c>
      <c r="B285" s="42" t="s">
        <v>833</v>
      </c>
      <c r="C285" s="45">
        <v>276</v>
      </c>
      <c r="D285" s="74">
        <v>0</v>
      </c>
      <c r="E285" s="74">
        <v>0</v>
      </c>
    </row>
    <row r="286" spans="1:5" ht="42.75">
      <c r="A286" s="46" t="s">
        <v>834</v>
      </c>
      <c r="B286" s="42" t="s">
        <v>835</v>
      </c>
      <c r="C286" s="45">
        <v>277</v>
      </c>
      <c r="D286" s="74">
        <v>0</v>
      </c>
      <c r="E286" s="74">
        <v>0</v>
      </c>
    </row>
    <row r="287" spans="1:5" ht="28.5">
      <c r="A287" s="46" t="s">
        <v>1482</v>
      </c>
      <c r="B287" s="42" t="s">
        <v>836</v>
      </c>
      <c r="C287" s="45">
        <v>278</v>
      </c>
      <c r="D287" s="74">
        <v>0</v>
      </c>
      <c r="E287" s="74">
        <v>0</v>
      </c>
    </row>
    <row r="288" spans="1:5" ht="28.5">
      <c r="A288" s="46" t="s">
        <v>448</v>
      </c>
      <c r="B288" s="42" t="s">
        <v>837</v>
      </c>
      <c r="C288" s="45">
        <v>279</v>
      </c>
      <c r="D288" s="118">
        <v>0</v>
      </c>
      <c r="E288" s="118">
        <v>0</v>
      </c>
    </row>
    <row r="289" spans="1:5" ht="42.75">
      <c r="A289" s="46" t="s">
        <v>838</v>
      </c>
      <c r="B289" s="42" t="s">
        <v>839</v>
      </c>
      <c r="C289" s="45">
        <v>280</v>
      </c>
      <c r="D289" s="73">
        <v>2769</v>
      </c>
      <c r="E289" s="73">
        <v>554</v>
      </c>
    </row>
    <row r="290" spans="1:5" ht="28.5">
      <c r="A290" s="46" t="s">
        <v>1014</v>
      </c>
      <c r="B290" s="42" t="s">
        <v>840</v>
      </c>
      <c r="C290" s="45">
        <v>281</v>
      </c>
      <c r="D290" s="118">
        <v>999</v>
      </c>
      <c r="E290" s="118">
        <v>285</v>
      </c>
    </row>
    <row r="291" spans="1:5" ht="28.5">
      <c r="A291" s="46" t="s">
        <v>1014</v>
      </c>
      <c r="B291" s="42" t="s">
        <v>841</v>
      </c>
      <c r="C291" s="45">
        <v>282</v>
      </c>
      <c r="D291" s="118">
        <v>381</v>
      </c>
      <c r="E291" s="118">
        <v>64</v>
      </c>
    </row>
    <row r="292" spans="1:5" ht="42.75">
      <c r="A292" s="47" t="s">
        <v>912</v>
      </c>
      <c r="B292" s="48" t="s">
        <v>842</v>
      </c>
      <c r="C292" s="49">
        <v>283</v>
      </c>
      <c r="D292" s="118">
        <v>0</v>
      </c>
      <c r="E292" s="118">
        <v>0</v>
      </c>
    </row>
    <row r="293" spans="1:5" ht="42.75">
      <c r="A293" s="47" t="s">
        <v>912</v>
      </c>
      <c r="B293" s="48" t="s">
        <v>844</v>
      </c>
      <c r="C293" s="49">
        <v>284</v>
      </c>
      <c r="D293" s="118">
        <v>0</v>
      </c>
      <c r="E293" s="118">
        <v>0</v>
      </c>
    </row>
    <row r="294" spans="1:5" ht="57">
      <c r="A294" s="47" t="s">
        <v>1275</v>
      </c>
      <c r="B294" s="48" t="s">
        <v>845</v>
      </c>
      <c r="C294" s="49">
        <v>285</v>
      </c>
      <c r="D294" s="118">
        <v>0</v>
      </c>
      <c r="E294" s="118">
        <v>0</v>
      </c>
    </row>
    <row r="295" spans="1:5" ht="28.5">
      <c r="A295" s="46" t="s">
        <v>412</v>
      </c>
      <c r="B295" s="42" t="s">
        <v>413</v>
      </c>
      <c r="C295" s="45">
        <v>286</v>
      </c>
      <c r="D295" s="118">
        <v>0</v>
      </c>
      <c r="E295" s="118">
        <v>0</v>
      </c>
    </row>
    <row r="296" spans="1:5" ht="14.25">
      <c r="A296" s="46" t="s">
        <v>434</v>
      </c>
      <c r="B296" s="42" t="s">
        <v>414</v>
      </c>
      <c r="C296" s="45">
        <v>287</v>
      </c>
      <c r="D296" s="118">
        <v>1</v>
      </c>
      <c r="E296" s="118">
        <v>0</v>
      </c>
    </row>
    <row r="297" spans="1:5" ht="28.5">
      <c r="A297" s="46" t="s">
        <v>23</v>
      </c>
      <c r="B297" s="42" t="s">
        <v>415</v>
      </c>
      <c r="C297" s="45">
        <v>288</v>
      </c>
      <c r="D297" s="118">
        <v>0</v>
      </c>
      <c r="E297" s="118">
        <v>0</v>
      </c>
    </row>
    <row r="298" spans="1:5" ht="42.75">
      <c r="A298" s="46" t="s">
        <v>416</v>
      </c>
      <c r="B298" s="42" t="s">
        <v>417</v>
      </c>
      <c r="C298" s="45">
        <v>289</v>
      </c>
      <c r="D298" s="118">
        <v>1</v>
      </c>
      <c r="E298" s="118">
        <v>1</v>
      </c>
    </row>
    <row r="299" spans="1:5" ht="14.25">
      <c r="A299" s="46" t="s">
        <v>29</v>
      </c>
      <c r="B299" s="42" t="s">
        <v>418</v>
      </c>
      <c r="C299" s="45">
        <v>290</v>
      </c>
      <c r="D299" s="118">
        <v>1</v>
      </c>
      <c r="E299" s="118">
        <v>0</v>
      </c>
    </row>
    <row r="300" spans="1:5" ht="14.25">
      <c r="A300" s="46" t="s">
        <v>419</v>
      </c>
      <c r="B300" s="42" t="s">
        <v>420</v>
      </c>
      <c r="C300" s="45">
        <v>291</v>
      </c>
      <c r="D300" s="118">
        <v>0</v>
      </c>
      <c r="E300" s="118">
        <v>0</v>
      </c>
    </row>
    <row r="301" spans="1:5" ht="42.75">
      <c r="A301" s="46" t="s">
        <v>421</v>
      </c>
      <c r="B301" s="42" t="s">
        <v>422</v>
      </c>
      <c r="C301" s="45">
        <v>292</v>
      </c>
      <c r="D301" s="75">
        <v>12</v>
      </c>
      <c r="E301" s="75">
        <v>2</v>
      </c>
    </row>
    <row r="302" spans="1:5" ht="14.25">
      <c r="A302" s="46" t="s">
        <v>434</v>
      </c>
      <c r="B302" s="42" t="s">
        <v>423</v>
      </c>
      <c r="C302" s="45">
        <v>293</v>
      </c>
      <c r="D302" s="118">
        <v>1</v>
      </c>
      <c r="E302" s="118">
        <v>2</v>
      </c>
    </row>
    <row r="303" spans="1:5" ht="28.5">
      <c r="A303" s="46" t="s">
        <v>424</v>
      </c>
      <c r="B303" s="42" t="s">
        <v>425</v>
      </c>
      <c r="C303" s="45">
        <v>294</v>
      </c>
      <c r="D303" s="118">
        <v>123</v>
      </c>
      <c r="E303" s="118">
        <v>13</v>
      </c>
    </row>
    <row r="304" spans="1:5" ht="28.5">
      <c r="A304" s="46" t="s">
        <v>1162</v>
      </c>
      <c r="B304" s="42" t="s">
        <v>426</v>
      </c>
      <c r="C304" s="45">
        <v>295</v>
      </c>
      <c r="D304" s="118">
        <v>3</v>
      </c>
      <c r="E304" s="118">
        <v>1</v>
      </c>
    </row>
    <row r="305" spans="1:5" ht="42.75">
      <c r="A305" s="46" t="s">
        <v>427</v>
      </c>
      <c r="B305" s="42">
        <v>233</v>
      </c>
      <c r="C305" s="45">
        <v>296</v>
      </c>
      <c r="D305" s="75">
        <v>0</v>
      </c>
      <c r="E305" s="75">
        <v>0</v>
      </c>
    </row>
    <row r="306" spans="1:5" ht="28.5">
      <c r="A306" s="46" t="s">
        <v>267</v>
      </c>
      <c r="B306" s="42" t="s">
        <v>268</v>
      </c>
      <c r="C306" s="45">
        <v>297</v>
      </c>
      <c r="D306" s="118">
        <v>14</v>
      </c>
      <c r="E306" s="118">
        <v>7</v>
      </c>
    </row>
    <row r="307" spans="1:5" ht="28.5">
      <c r="A307" s="46" t="s">
        <v>39</v>
      </c>
      <c r="B307" s="42" t="s">
        <v>269</v>
      </c>
      <c r="C307" s="45">
        <v>298</v>
      </c>
      <c r="D307" s="118">
        <v>2</v>
      </c>
      <c r="E307" s="118">
        <v>0</v>
      </c>
    </row>
    <row r="308" spans="1:5" ht="28.5">
      <c r="A308" s="46" t="s">
        <v>270</v>
      </c>
      <c r="B308" s="42" t="s">
        <v>271</v>
      </c>
      <c r="C308" s="45">
        <v>299</v>
      </c>
      <c r="D308" s="118">
        <v>12</v>
      </c>
      <c r="E308" s="118">
        <v>5</v>
      </c>
    </row>
    <row r="309" spans="1:5" ht="42.75">
      <c r="A309" s="46" t="s">
        <v>1221</v>
      </c>
      <c r="B309" s="42" t="s">
        <v>1222</v>
      </c>
      <c r="C309" s="45">
        <v>300</v>
      </c>
      <c r="D309" s="118">
        <v>0</v>
      </c>
      <c r="E309" s="118">
        <v>0</v>
      </c>
    </row>
    <row r="310" spans="1:5" ht="28.5">
      <c r="A310" s="46" t="s">
        <v>1223</v>
      </c>
      <c r="B310" s="42" t="s">
        <v>1224</v>
      </c>
      <c r="C310" s="45">
        <v>301</v>
      </c>
      <c r="D310" s="118">
        <v>0</v>
      </c>
      <c r="E310" s="118">
        <v>0</v>
      </c>
    </row>
    <row r="311" spans="1:5" ht="28.5">
      <c r="A311" s="46" t="s">
        <v>1506</v>
      </c>
      <c r="B311" s="42" t="s">
        <v>1225</v>
      </c>
      <c r="C311" s="45">
        <v>302</v>
      </c>
      <c r="D311" s="118">
        <v>0</v>
      </c>
      <c r="E311" s="118">
        <v>0</v>
      </c>
    </row>
    <row r="312" spans="1:5" ht="14.25">
      <c r="A312" s="46" t="s">
        <v>1226</v>
      </c>
      <c r="B312" s="42" t="s">
        <v>1227</v>
      </c>
      <c r="C312" s="45">
        <v>303</v>
      </c>
      <c r="D312" s="118">
        <v>0</v>
      </c>
      <c r="E312" s="118">
        <v>0</v>
      </c>
    </row>
    <row r="313" spans="1:5" ht="28.5">
      <c r="A313" s="46" t="s">
        <v>1506</v>
      </c>
      <c r="B313" s="42" t="s">
        <v>1228</v>
      </c>
      <c r="C313" s="45">
        <v>304</v>
      </c>
      <c r="D313" s="118">
        <v>0</v>
      </c>
      <c r="E313" s="118">
        <v>0</v>
      </c>
    </row>
    <row r="314" spans="1:5" ht="42.75">
      <c r="A314" s="46" t="s">
        <v>1229</v>
      </c>
      <c r="B314" s="42" t="s">
        <v>1230</v>
      </c>
      <c r="C314" s="45">
        <v>305</v>
      </c>
      <c r="D314" s="118">
        <v>0</v>
      </c>
      <c r="E314" s="118">
        <v>0</v>
      </c>
    </row>
    <row r="315" spans="1:5" ht="28.5">
      <c r="A315" s="46" t="s">
        <v>1231</v>
      </c>
      <c r="B315" s="42" t="s">
        <v>1232</v>
      </c>
      <c r="C315" s="45">
        <v>306</v>
      </c>
      <c r="D315" s="118">
        <v>0</v>
      </c>
      <c r="E315" s="118">
        <v>0</v>
      </c>
    </row>
    <row r="316" spans="1:5" ht="42.75">
      <c r="A316" s="46" t="s">
        <v>1233</v>
      </c>
      <c r="B316" s="42" t="s">
        <v>1234</v>
      </c>
      <c r="C316" s="45">
        <v>307</v>
      </c>
      <c r="D316" s="118">
        <v>155</v>
      </c>
      <c r="E316" s="118">
        <v>18</v>
      </c>
    </row>
    <row r="317" spans="1:5" ht="14.25">
      <c r="A317" s="46" t="s">
        <v>434</v>
      </c>
      <c r="B317" s="42" t="s">
        <v>1235</v>
      </c>
      <c r="C317" s="45">
        <v>308</v>
      </c>
      <c r="D317" s="118">
        <v>7</v>
      </c>
      <c r="E317" s="118">
        <v>0</v>
      </c>
    </row>
    <row r="318" spans="1:5" ht="28.5">
      <c r="A318" s="46" t="s">
        <v>1236</v>
      </c>
      <c r="B318" s="42" t="s">
        <v>1237</v>
      </c>
      <c r="C318" s="45">
        <v>309</v>
      </c>
      <c r="D318" s="118">
        <v>0</v>
      </c>
      <c r="E318" s="118">
        <v>0</v>
      </c>
    </row>
    <row r="319" spans="1:5" ht="28.5">
      <c r="A319" s="46" t="s">
        <v>1238</v>
      </c>
      <c r="B319" s="42" t="s">
        <v>1239</v>
      </c>
      <c r="C319" s="45">
        <v>310</v>
      </c>
      <c r="D319" s="118">
        <v>0</v>
      </c>
      <c r="E319" s="118">
        <v>0</v>
      </c>
    </row>
    <row r="320" spans="1:5" ht="28.5">
      <c r="A320" s="46" t="s">
        <v>1240</v>
      </c>
      <c r="B320" s="42" t="s">
        <v>1241</v>
      </c>
      <c r="C320" s="45">
        <v>311</v>
      </c>
      <c r="D320" s="118">
        <v>0</v>
      </c>
      <c r="E320" s="118">
        <v>0</v>
      </c>
    </row>
    <row r="321" spans="1:5" ht="14.25">
      <c r="A321" s="46" t="s">
        <v>1242</v>
      </c>
      <c r="B321" s="42" t="s">
        <v>1243</v>
      </c>
      <c r="C321" s="45">
        <v>312</v>
      </c>
      <c r="D321" s="75">
        <v>1</v>
      </c>
      <c r="E321" s="75">
        <v>0</v>
      </c>
    </row>
    <row r="322" spans="1:5" ht="81.75" customHeight="1">
      <c r="A322" s="47" t="s">
        <v>1244</v>
      </c>
      <c r="B322" s="51" t="s">
        <v>1245</v>
      </c>
      <c r="C322" s="49">
        <v>313</v>
      </c>
      <c r="D322" s="118">
        <v>12</v>
      </c>
      <c r="E322" s="118">
        <v>2</v>
      </c>
    </row>
    <row r="323" spans="1:5" ht="28.5">
      <c r="A323" s="47" t="s">
        <v>1246</v>
      </c>
      <c r="B323" s="48" t="s">
        <v>1247</v>
      </c>
      <c r="C323" s="49">
        <v>314</v>
      </c>
      <c r="D323" s="118">
        <v>13</v>
      </c>
      <c r="E323" s="118">
        <v>4</v>
      </c>
    </row>
    <row r="324" spans="1:5" ht="28.5">
      <c r="A324" s="46" t="s">
        <v>1248</v>
      </c>
      <c r="B324" s="42">
        <v>242</v>
      </c>
      <c r="C324" s="45">
        <v>315</v>
      </c>
      <c r="D324" s="75">
        <v>26</v>
      </c>
      <c r="E324" s="75">
        <v>5</v>
      </c>
    </row>
    <row r="325" spans="1:5" ht="28.5">
      <c r="A325" s="46" t="s">
        <v>1249</v>
      </c>
      <c r="B325" s="42" t="s">
        <v>1250</v>
      </c>
      <c r="C325" s="45">
        <v>316</v>
      </c>
      <c r="D325" s="75">
        <v>0</v>
      </c>
      <c r="E325" s="75">
        <v>0</v>
      </c>
    </row>
    <row r="326" spans="1:5" ht="28.5">
      <c r="A326" s="46" t="s">
        <v>1251</v>
      </c>
      <c r="B326" s="42" t="s">
        <v>1252</v>
      </c>
      <c r="C326" s="45">
        <v>317</v>
      </c>
      <c r="D326" s="118">
        <v>0</v>
      </c>
      <c r="E326" s="118">
        <v>0</v>
      </c>
    </row>
    <row r="327" spans="1:5" ht="28.5">
      <c r="A327" s="46" t="s">
        <v>1253</v>
      </c>
      <c r="B327" s="42" t="s">
        <v>1254</v>
      </c>
      <c r="C327" s="45">
        <v>318</v>
      </c>
      <c r="D327" s="75">
        <v>0</v>
      </c>
      <c r="E327" s="75">
        <v>0</v>
      </c>
    </row>
    <row r="328" spans="1:5" ht="14.25">
      <c r="A328" s="46" t="s">
        <v>434</v>
      </c>
      <c r="B328" s="42" t="s">
        <v>1255</v>
      </c>
      <c r="C328" s="45">
        <v>319</v>
      </c>
      <c r="D328" s="118">
        <v>2</v>
      </c>
      <c r="E328" s="118">
        <v>0</v>
      </c>
    </row>
    <row r="329" spans="1:5" ht="14.25">
      <c r="A329" s="46" t="s">
        <v>1256</v>
      </c>
      <c r="B329" s="42" t="s">
        <v>1257</v>
      </c>
      <c r="C329" s="45">
        <v>320</v>
      </c>
      <c r="D329" s="75">
        <v>2</v>
      </c>
      <c r="E329" s="75">
        <v>0</v>
      </c>
    </row>
    <row r="330" spans="1:5" ht="14.25">
      <c r="A330" s="46" t="s">
        <v>29</v>
      </c>
      <c r="B330" s="42" t="s">
        <v>1258</v>
      </c>
      <c r="C330" s="45">
        <v>321</v>
      </c>
      <c r="D330" s="75">
        <v>0</v>
      </c>
      <c r="E330" s="75">
        <v>0</v>
      </c>
    </row>
    <row r="331" spans="1:5" ht="28.5">
      <c r="A331" s="46" t="s">
        <v>1259</v>
      </c>
      <c r="B331" s="42" t="s">
        <v>1260</v>
      </c>
      <c r="C331" s="45">
        <v>322</v>
      </c>
      <c r="D331" s="73">
        <v>427</v>
      </c>
      <c r="E331" s="73">
        <v>12</v>
      </c>
    </row>
    <row r="332" spans="1:5" ht="28.5">
      <c r="A332" s="46" t="s">
        <v>1261</v>
      </c>
      <c r="B332" s="42">
        <v>246</v>
      </c>
      <c r="C332" s="45">
        <v>323</v>
      </c>
      <c r="D332" s="118">
        <v>0</v>
      </c>
      <c r="E332" s="118">
        <v>0</v>
      </c>
    </row>
    <row r="333" spans="1:5" ht="28.5">
      <c r="A333" s="46" t="s">
        <v>460</v>
      </c>
      <c r="B333" s="42" t="s">
        <v>461</v>
      </c>
      <c r="C333" s="45">
        <v>324</v>
      </c>
      <c r="D333" s="118">
        <v>0</v>
      </c>
      <c r="E333" s="118">
        <v>0</v>
      </c>
    </row>
    <row r="334" spans="1:5" ht="14.25">
      <c r="A334" s="46" t="s">
        <v>434</v>
      </c>
      <c r="B334" s="42" t="s">
        <v>462</v>
      </c>
      <c r="C334" s="45">
        <v>325</v>
      </c>
      <c r="D334" s="118">
        <v>1</v>
      </c>
      <c r="E334" s="118">
        <v>0</v>
      </c>
    </row>
    <row r="335" spans="1:5" ht="28.5">
      <c r="A335" s="46" t="s">
        <v>463</v>
      </c>
      <c r="B335" s="42" t="s">
        <v>464</v>
      </c>
      <c r="C335" s="45">
        <v>326</v>
      </c>
      <c r="D335" s="118">
        <v>0</v>
      </c>
      <c r="E335" s="118">
        <v>0</v>
      </c>
    </row>
    <row r="336" spans="1:5" ht="28.5">
      <c r="A336" s="46" t="s">
        <v>913</v>
      </c>
      <c r="B336" s="42" t="s">
        <v>914</v>
      </c>
      <c r="C336" s="45">
        <v>327</v>
      </c>
      <c r="D336" s="118">
        <v>0</v>
      </c>
      <c r="E336" s="118">
        <v>0</v>
      </c>
    </row>
    <row r="337" spans="1:5" ht="28.5">
      <c r="A337" s="46" t="s">
        <v>1506</v>
      </c>
      <c r="B337" s="42" t="s">
        <v>915</v>
      </c>
      <c r="C337" s="45">
        <v>328</v>
      </c>
      <c r="D337" s="118">
        <v>0</v>
      </c>
      <c r="E337" s="118">
        <v>0</v>
      </c>
    </row>
    <row r="338" spans="1:5" ht="28.5">
      <c r="A338" s="46" t="s">
        <v>916</v>
      </c>
      <c r="B338" s="42" t="s">
        <v>917</v>
      </c>
      <c r="C338" s="45">
        <v>329</v>
      </c>
      <c r="D338" s="118">
        <v>0</v>
      </c>
      <c r="E338" s="118">
        <v>0</v>
      </c>
    </row>
    <row r="339" spans="1:5" ht="28.5">
      <c r="A339" s="46" t="s">
        <v>918</v>
      </c>
      <c r="B339" s="42" t="s">
        <v>550</v>
      </c>
      <c r="C339" s="45">
        <v>330</v>
      </c>
      <c r="D339" s="118">
        <v>0</v>
      </c>
      <c r="E339" s="118">
        <v>0</v>
      </c>
    </row>
    <row r="340" spans="1:5" ht="14.25">
      <c r="A340" s="46" t="s">
        <v>551</v>
      </c>
      <c r="B340" s="42" t="s">
        <v>552</v>
      </c>
      <c r="C340" s="45">
        <v>331</v>
      </c>
      <c r="D340" s="118">
        <v>0</v>
      </c>
      <c r="E340" s="118">
        <v>0</v>
      </c>
    </row>
    <row r="341" spans="1:5" ht="28.5">
      <c r="A341" s="46" t="s">
        <v>553</v>
      </c>
      <c r="B341" s="42" t="s">
        <v>554</v>
      </c>
      <c r="C341" s="45">
        <v>332</v>
      </c>
      <c r="D341" s="118">
        <v>0</v>
      </c>
      <c r="E341" s="118">
        <v>0</v>
      </c>
    </row>
    <row r="342" spans="1:5" ht="28.5">
      <c r="A342" s="46" t="s">
        <v>555</v>
      </c>
      <c r="B342" s="42" t="s">
        <v>556</v>
      </c>
      <c r="C342" s="45">
        <v>333</v>
      </c>
      <c r="D342" s="118">
        <v>0</v>
      </c>
      <c r="E342" s="118">
        <v>0</v>
      </c>
    </row>
    <row r="343" spans="1:5" ht="14.25">
      <c r="A343" s="46" t="s">
        <v>557</v>
      </c>
      <c r="B343" s="42" t="s">
        <v>558</v>
      </c>
      <c r="C343" s="45">
        <v>334</v>
      </c>
      <c r="D343" s="118">
        <v>0</v>
      </c>
      <c r="E343" s="118">
        <v>0</v>
      </c>
    </row>
    <row r="344" spans="1:5" ht="28.5">
      <c r="A344" s="46" t="s">
        <v>559</v>
      </c>
      <c r="B344" s="42" t="s">
        <v>560</v>
      </c>
      <c r="C344" s="45">
        <v>335</v>
      </c>
      <c r="D344" s="118">
        <v>0</v>
      </c>
      <c r="E344" s="118">
        <v>0</v>
      </c>
    </row>
    <row r="345" spans="1:5" ht="28.5">
      <c r="A345" s="46" t="s">
        <v>555</v>
      </c>
      <c r="B345" s="42" t="s">
        <v>561</v>
      </c>
      <c r="C345" s="45">
        <v>336</v>
      </c>
      <c r="D345" s="118">
        <v>0</v>
      </c>
      <c r="E345" s="118">
        <v>0</v>
      </c>
    </row>
    <row r="346" spans="1:5" ht="14.25">
      <c r="A346" s="46" t="s">
        <v>562</v>
      </c>
      <c r="B346" s="42" t="s">
        <v>563</v>
      </c>
      <c r="C346" s="45">
        <v>337</v>
      </c>
      <c r="D346" s="118">
        <v>0</v>
      </c>
      <c r="E346" s="118">
        <v>0</v>
      </c>
    </row>
    <row r="347" spans="1:5" ht="28.5">
      <c r="A347" s="46" t="s">
        <v>564</v>
      </c>
      <c r="B347" s="42" t="s">
        <v>565</v>
      </c>
      <c r="C347" s="45">
        <v>338</v>
      </c>
      <c r="D347" s="118">
        <v>0</v>
      </c>
      <c r="E347" s="118">
        <v>0</v>
      </c>
    </row>
    <row r="348" spans="1:5" ht="28.5">
      <c r="A348" s="46" t="s">
        <v>555</v>
      </c>
      <c r="B348" s="42" t="s">
        <v>566</v>
      </c>
      <c r="C348" s="45">
        <v>339</v>
      </c>
      <c r="D348" s="118">
        <v>0</v>
      </c>
      <c r="E348" s="118">
        <v>0</v>
      </c>
    </row>
    <row r="349" spans="1:5" ht="28.5">
      <c r="A349" s="46" t="s">
        <v>567</v>
      </c>
      <c r="B349" s="42" t="s">
        <v>568</v>
      </c>
      <c r="C349" s="45">
        <v>340</v>
      </c>
      <c r="D349" s="118">
        <v>0</v>
      </c>
      <c r="E349" s="118">
        <v>0</v>
      </c>
    </row>
    <row r="350" spans="1:5" ht="28.5">
      <c r="A350" s="46" t="s">
        <v>1554</v>
      </c>
      <c r="B350" s="42" t="s">
        <v>1555</v>
      </c>
      <c r="C350" s="45">
        <v>341</v>
      </c>
      <c r="D350" s="118">
        <v>0</v>
      </c>
      <c r="E350" s="118">
        <v>0</v>
      </c>
    </row>
    <row r="351" spans="1:5" ht="14.25">
      <c r="A351" s="46" t="s">
        <v>1556</v>
      </c>
      <c r="B351" s="42" t="s">
        <v>1557</v>
      </c>
      <c r="C351" s="45">
        <v>342</v>
      </c>
      <c r="D351" s="118">
        <v>0</v>
      </c>
      <c r="E351" s="118">
        <v>0</v>
      </c>
    </row>
    <row r="352" spans="1:5" ht="28.5">
      <c r="A352" s="46" t="s">
        <v>1558</v>
      </c>
      <c r="B352" s="42" t="s">
        <v>1559</v>
      </c>
      <c r="C352" s="45">
        <v>343</v>
      </c>
      <c r="D352" s="118">
        <v>0</v>
      </c>
      <c r="E352" s="118">
        <v>0</v>
      </c>
    </row>
    <row r="353" spans="1:5" ht="28.5">
      <c r="A353" s="46" t="s">
        <v>555</v>
      </c>
      <c r="B353" s="42" t="s">
        <v>1560</v>
      </c>
      <c r="C353" s="45">
        <v>344</v>
      </c>
      <c r="D353" s="118">
        <v>0</v>
      </c>
      <c r="E353" s="118">
        <v>0</v>
      </c>
    </row>
    <row r="354" spans="1:5" ht="14.25">
      <c r="A354" s="46" t="s">
        <v>1561</v>
      </c>
      <c r="B354" s="42">
        <v>255</v>
      </c>
      <c r="C354" s="45">
        <v>345</v>
      </c>
      <c r="D354" s="118">
        <v>0</v>
      </c>
      <c r="E354" s="118">
        <v>0</v>
      </c>
    </row>
    <row r="355" spans="1:5" ht="28.5">
      <c r="A355" s="46" t="s">
        <v>1562</v>
      </c>
      <c r="B355" s="42" t="s">
        <v>1563</v>
      </c>
      <c r="C355" s="45">
        <v>346</v>
      </c>
      <c r="D355" s="75">
        <v>150</v>
      </c>
      <c r="E355" s="75">
        <v>0</v>
      </c>
    </row>
    <row r="356" spans="1:5" ht="28.5">
      <c r="A356" s="46" t="s">
        <v>1564</v>
      </c>
      <c r="B356" s="42" t="s">
        <v>1565</v>
      </c>
      <c r="C356" s="45">
        <v>347</v>
      </c>
      <c r="D356" s="75">
        <v>0</v>
      </c>
      <c r="E356" s="75">
        <v>0</v>
      </c>
    </row>
    <row r="357" spans="1:5" ht="14.25">
      <c r="A357" s="46" t="s">
        <v>434</v>
      </c>
      <c r="B357" s="42" t="s">
        <v>1566</v>
      </c>
      <c r="C357" s="45">
        <v>348</v>
      </c>
      <c r="D357" s="118">
        <v>31</v>
      </c>
      <c r="E357" s="118">
        <v>0</v>
      </c>
    </row>
    <row r="358" spans="1:5" ht="14.25">
      <c r="A358" s="46" t="s">
        <v>1567</v>
      </c>
      <c r="B358" s="42">
        <v>257</v>
      </c>
      <c r="C358" s="45">
        <v>349</v>
      </c>
      <c r="D358" s="118">
        <v>0</v>
      </c>
      <c r="E358" s="118">
        <v>0</v>
      </c>
    </row>
    <row r="359" spans="1:5" ht="14.25">
      <c r="A359" s="46" t="s">
        <v>1568</v>
      </c>
      <c r="B359" s="42" t="s">
        <v>1569</v>
      </c>
      <c r="C359" s="45">
        <v>350</v>
      </c>
      <c r="D359" s="75">
        <v>13</v>
      </c>
      <c r="E359" s="75">
        <v>1</v>
      </c>
    </row>
    <row r="360" spans="1:5" ht="14.25">
      <c r="A360" s="46" t="s">
        <v>1570</v>
      </c>
      <c r="B360" s="42" t="s">
        <v>1571</v>
      </c>
      <c r="C360" s="45">
        <v>351</v>
      </c>
      <c r="D360" s="118">
        <v>15</v>
      </c>
      <c r="E360" s="118">
        <v>1</v>
      </c>
    </row>
    <row r="361" spans="1:5" ht="28.5">
      <c r="A361" s="46" t="s">
        <v>1572</v>
      </c>
      <c r="B361" s="42">
        <v>259</v>
      </c>
      <c r="C361" s="45">
        <v>352</v>
      </c>
      <c r="D361" s="118">
        <v>0</v>
      </c>
      <c r="E361" s="118">
        <v>0</v>
      </c>
    </row>
    <row r="362" spans="1:5" ht="14.25">
      <c r="A362" s="46" t="s">
        <v>1573</v>
      </c>
      <c r="B362" s="42" t="s">
        <v>1574</v>
      </c>
      <c r="C362" s="45">
        <v>353</v>
      </c>
      <c r="D362" s="75">
        <v>187</v>
      </c>
      <c r="E362" s="75">
        <v>8</v>
      </c>
    </row>
    <row r="363" spans="1:5" ht="14.25">
      <c r="A363" s="46" t="s">
        <v>434</v>
      </c>
      <c r="B363" s="42" t="s">
        <v>1575</v>
      </c>
      <c r="C363" s="45">
        <v>354</v>
      </c>
      <c r="D363" s="75">
        <v>8</v>
      </c>
      <c r="E363" s="75">
        <v>1</v>
      </c>
    </row>
    <row r="364" spans="1:5" ht="28.5">
      <c r="A364" s="46" t="s">
        <v>1576</v>
      </c>
      <c r="B364" s="42" t="s">
        <v>1577</v>
      </c>
      <c r="C364" s="45">
        <v>355</v>
      </c>
      <c r="D364" s="75">
        <v>6</v>
      </c>
      <c r="E364" s="75">
        <v>0</v>
      </c>
    </row>
    <row r="365" spans="1:5" ht="28.5">
      <c r="A365" s="46" t="s">
        <v>1578</v>
      </c>
      <c r="B365" s="42" t="s">
        <v>1579</v>
      </c>
      <c r="C365" s="45">
        <v>356</v>
      </c>
      <c r="D365" s="118">
        <v>0</v>
      </c>
      <c r="E365" s="118">
        <v>0</v>
      </c>
    </row>
    <row r="366" spans="1:5" ht="28.5">
      <c r="A366" s="46" t="s">
        <v>1580</v>
      </c>
      <c r="B366" s="42">
        <v>262</v>
      </c>
      <c r="C366" s="45">
        <v>357</v>
      </c>
      <c r="D366" s="118">
        <v>0</v>
      </c>
      <c r="E366" s="118">
        <v>0</v>
      </c>
    </row>
    <row r="367" spans="1:5" ht="42.75">
      <c r="A367" s="46" t="s">
        <v>1581</v>
      </c>
      <c r="B367" s="42" t="s">
        <v>1582</v>
      </c>
      <c r="C367" s="45">
        <v>358</v>
      </c>
      <c r="D367" s="73">
        <v>445</v>
      </c>
      <c r="E367" s="73">
        <v>4</v>
      </c>
    </row>
    <row r="368" spans="1:5" ht="28.5">
      <c r="A368" s="46" t="s">
        <v>1583</v>
      </c>
      <c r="B368" s="42" t="s">
        <v>1584</v>
      </c>
      <c r="C368" s="45">
        <v>359</v>
      </c>
      <c r="D368" s="118">
        <v>0</v>
      </c>
      <c r="E368" s="118">
        <v>0</v>
      </c>
    </row>
    <row r="369" spans="1:5" ht="28.5">
      <c r="A369" s="46" t="s">
        <v>1506</v>
      </c>
      <c r="B369" s="42" t="s">
        <v>1585</v>
      </c>
      <c r="C369" s="45">
        <v>360</v>
      </c>
      <c r="D369" s="118">
        <v>0</v>
      </c>
      <c r="E369" s="118">
        <v>0</v>
      </c>
    </row>
    <row r="370" spans="1:5" ht="28.5">
      <c r="A370" s="46" t="s">
        <v>1586</v>
      </c>
      <c r="B370" s="42" t="s">
        <v>1587</v>
      </c>
      <c r="C370" s="45">
        <v>361</v>
      </c>
      <c r="D370" s="74">
        <v>0</v>
      </c>
      <c r="E370" s="74">
        <v>0</v>
      </c>
    </row>
    <row r="371" spans="1:5" ht="57">
      <c r="A371" s="46" t="s">
        <v>1211</v>
      </c>
      <c r="B371" s="42" t="s">
        <v>1588</v>
      </c>
      <c r="C371" s="45">
        <v>362</v>
      </c>
      <c r="D371" s="118">
        <v>210</v>
      </c>
      <c r="E371" s="118">
        <v>2</v>
      </c>
    </row>
    <row r="372" spans="1:5" ht="42.75">
      <c r="A372" s="46" t="s">
        <v>1212</v>
      </c>
      <c r="B372" s="42" t="s">
        <v>1590</v>
      </c>
      <c r="C372" s="45">
        <v>363</v>
      </c>
      <c r="D372" s="118">
        <v>109</v>
      </c>
      <c r="E372" s="118">
        <v>0</v>
      </c>
    </row>
    <row r="373" spans="1:5" ht="57">
      <c r="A373" s="46" t="s">
        <v>1213</v>
      </c>
      <c r="B373" s="42" t="s">
        <v>1214</v>
      </c>
      <c r="C373" s="45">
        <v>364</v>
      </c>
      <c r="D373" s="118">
        <v>0</v>
      </c>
      <c r="E373" s="118">
        <v>0</v>
      </c>
    </row>
    <row r="374" spans="1:5" ht="42.75">
      <c r="A374" s="47" t="s">
        <v>1276</v>
      </c>
      <c r="B374" s="48">
        <v>265</v>
      </c>
      <c r="C374" s="49">
        <v>365</v>
      </c>
      <c r="D374" s="75">
        <v>0</v>
      </c>
      <c r="E374" s="75">
        <v>0</v>
      </c>
    </row>
    <row r="375" spans="1:5" ht="28.5">
      <c r="A375" s="46" t="s">
        <v>1591</v>
      </c>
      <c r="B375" s="42" t="s">
        <v>83</v>
      </c>
      <c r="C375" s="45">
        <v>366</v>
      </c>
      <c r="D375" s="118">
        <v>0</v>
      </c>
      <c r="E375" s="118">
        <v>0</v>
      </c>
    </row>
    <row r="376" spans="1:5" ht="28.5">
      <c r="A376" s="46" t="s">
        <v>555</v>
      </c>
      <c r="B376" s="42" t="s">
        <v>84</v>
      </c>
      <c r="C376" s="45">
        <v>367</v>
      </c>
      <c r="D376" s="118">
        <v>0</v>
      </c>
      <c r="E376" s="118">
        <v>0</v>
      </c>
    </row>
    <row r="377" spans="1:5" ht="28.5">
      <c r="A377" s="46" t="s">
        <v>85</v>
      </c>
      <c r="B377" s="42" t="s">
        <v>86</v>
      </c>
      <c r="C377" s="45">
        <v>368</v>
      </c>
      <c r="D377" s="118">
        <v>0</v>
      </c>
      <c r="E377" s="118">
        <v>0</v>
      </c>
    </row>
    <row r="378" spans="1:5" ht="42.75">
      <c r="A378" s="46" t="s">
        <v>87</v>
      </c>
      <c r="B378" s="42" t="s">
        <v>88</v>
      </c>
      <c r="C378" s="45">
        <v>369</v>
      </c>
      <c r="D378" s="118">
        <v>0</v>
      </c>
      <c r="E378" s="118">
        <v>0</v>
      </c>
    </row>
    <row r="379" spans="1:5" ht="28.5">
      <c r="A379" s="46" t="s">
        <v>555</v>
      </c>
      <c r="B379" s="42" t="s">
        <v>89</v>
      </c>
      <c r="C379" s="45">
        <v>370</v>
      </c>
      <c r="D379" s="118">
        <v>0</v>
      </c>
      <c r="E379" s="118">
        <v>0</v>
      </c>
    </row>
    <row r="380" spans="1:5" ht="28.5">
      <c r="A380" s="46" t="s">
        <v>85</v>
      </c>
      <c r="B380" s="42" t="s">
        <v>90</v>
      </c>
      <c r="C380" s="45">
        <v>371</v>
      </c>
      <c r="D380" s="74">
        <v>0</v>
      </c>
      <c r="E380" s="74">
        <v>0</v>
      </c>
    </row>
    <row r="381" spans="1:5" ht="28.5">
      <c r="A381" s="46" t="s">
        <v>91</v>
      </c>
      <c r="B381" s="42" t="s">
        <v>92</v>
      </c>
      <c r="C381" s="45">
        <v>372</v>
      </c>
      <c r="D381" s="75">
        <v>0</v>
      </c>
      <c r="E381" s="75">
        <v>0</v>
      </c>
    </row>
    <row r="382" spans="1:5" ht="28.5">
      <c r="A382" s="46" t="s">
        <v>1506</v>
      </c>
      <c r="B382" s="42" t="s">
        <v>93</v>
      </c>
      <c r="C382" s="45">
        <v>373</v>
      </c>
      <c r="D382" s="118">
        <v>1</v>
      </c>
      <c r="E382" s="118">
        <v>0</v>
      </c>
    </row>
    <row r="383" spans="1:5" ht="28.5">
      <c r="A383" s="46" t="s">
        <v>94</v>
      </c>
      <c r="B383" s="42" t="s">
        <v>95</v>
      </c>
      <c r="C383" s="45">
        <v>374</v>
      </c>
      <c r="D383" s="118">
        <v>0</v>
      </c>
      <c r="E383" s="118">
        <v>0</v>
      </c>
    </row>
    <row r="384" spans="1:5" ht="28.5">
      <c r="A384" s="46" t="s">
        <v>325</v>
      </c>
      <c r="B384" s="42" t="s">
        <v>326</v>
      </c>
      <c r="C384" s="45">
        <v>375</v>
      </c>
      <c r="D384" s="118">
        <v>0</v>
      </c>
      <c r="E384" s="118">
        <v>0</v>
      </c>
    </row>
    <row r="385" spans="1:5" ht="28.5">
      <c r="A385" s="46" t="s">
        <v>1506</v>
      </c>
      <c r="B385" s="42" t="s">
        <v>327</v>
      </c>
      <c r="C385" s="45">
        <v>376</v>
      </c>
      <c r="D385" s="118">
        <v>0</v>
      </c>
      <c r="E385" s="118">
        <v>0</v>
      </c>
    </row>
    <row r="386" spans="1:5" ht="28.5">
      <c r="A386" s="46" t="s">
        <v>1586</v>
      </c>
      <c r="B386" s="42" t="s">
        <v>328</v>
      </c>
      <c r="C386" s="45">
        <v>377</v>
      </c>
      <c r="D386" s="74">
        <v>0</v>
      </c>
      <c r="E386" s="74">
        <v>0</v>
      </c>
    </row>
    <row r="387" spans="1:5" ht="28.5">
      <c r="A387" s="46" t="s">
        <v>329</v>
      </c>
      <c r="B387" s="42">
        <v>270</v>
      </c>
      <c r="C387" s="45">
        <v>378</v>
      </c>
      <c r="D387" s="118">
        <v>0</v>
      </c>
      <c r="E387" s="118">
        <v>0</v>
      </c>
    </row>
    <row r="388" spans="1:5" ht="14.25">
      <c r="A388" s="46" t="s">
        <v>330</v>
      </c>
      <c r="B388" s="42">
        <v>271</v>
      </c>
      <c r="C388" s="45">
        <v>379</v>
      </c>
      <c r="D388" s="118">
        <v>0</v>
      </c>
      <c r="E388" s="118">
        <v>0</v>
      </c>
    </row>
    <row r="389" spans="1:5" ht="42.75">
      <c r="A389" s="46" t="s">
        <v>331</v>
      </c>
      <c r="B389" s="42" t="s">
        <v>332</v>
      </c>
      <c r="C389" s="45">
        <v>380</v>
      </c>
      <c r="D389" s="76">
        <v>13</v>
      </c>
      <c r="E389" s="76">
        <v>8</v>
      </c>
    </row>
    <row r="390" spans="1:5" ht="28.5">
      <c r="A390" s="46" t="s">
        <v>923</v>
      </c>
      <c r="B390" s="42" t="s">
        <v>924</v>
      </c>
      <c r="C390" s="45">
        <v>381</v>
      </c>
      <c r="D390" s="118">
        <v>7</v>
      </c>
      <c r="E390" s="118">
        <v>8</v>
      </c>
    </row>
    <row r="391" spans="1:5" ht="14.25">
      <c r="A391" s="46" t="s">
        <v>29</v>
      </c>
      <c r="B391" s="42" t="s">
        <v>925</v>
      </c>
      <c r="C391" s="45">
        <v>382</v>
      </c>
      <c r="D391" s="118">
        <v>1</v>
      </c>
      <c r="E391" s="118">
        <v>0</v>
      </c>
    </row>
    <row r="392" spans="1:5" ht="28.5">
      <c r="A392" s="46" t="s">
        <v>926</v>
      </c>
      <c r="B392" s="42" t="s">
        <v>927</v>
      </c>
      <c r="C392" s="45">
        <v>383</v>
      </c>
      <c r="D392" s="118">
        <v>5</v>
      </c>
      <c r="E392" s="118">
        <v>0</v>
      </c>
    </row>
    <row r="393" spans="1:5" ht="28.5">
      <c r="A393" s="46" t="s">
        <v>775</v>
      </c>
      <c r="B393" s="42" t="s">
        <v>928</v>
      </c>
      <c r="C393" s="45">
        <v>384</v>
      </c>
      <c r="D393" s="118">
        <v>0</v>
      </c>
      <c r="E393" s="118">
        <v>0</v>
      </c>
    </row>
    <row r="394" spans="1:5" ht="28.5">
      <c r="A394" s="46" t="s">
        <v>929</v>
      </c>
      <c r="B394" s="42" t="s">
        <v>930</v>
      </c>
      <c r="C394" s="45">
        <v>385</v>
      </c>
      <c r="D394" s="118">
        <v>0</v>
      </c>
      <c r="E394" s="118">
        <v>0</v>
      </c>
    </row>
    <row r="395" spans="1:5" ht="28.5">
      <c r="A395" s="46" t="s">
        <v>931</v>
      </c>
      <c r="B395" s="42" t="s">
        <v>932</v>
      </c>
      <c r="C395" s="45">
        <v>386</v>
      </c>
      <c r="D395" s="118">
        <v>0</v>
      </c>
      <c r="E395" s="118">
        <v>0</v>
      </c>
    </row>
    <row r="396" spans="1:5" ht="42.75">
      <c r="A396" s="46" t="s">
        <v>933</v>
      </c>
      <c r="B396" s="42" t="s">
        <v>934</v>
      </c>
      <c r="C396" s="45">
        <v>387</v>
      </c>
      <c r="D396" s="76">
        <v>3</v>
      </c>
      <c r="E396" s="76">
        <v>0</v>
      </c>
    </row>
    <row r="397" spans="1:5" ht="14.25">
      <c r="A397" s="46" t="s">
        <v>935</v>
      </c>
      <c r="B397" s="42">
        <v>275</v>
      </c>
      <c r="C397" s="45">
        <v>388</v>
      </c>
      <c r="D397" s="74">
        <v>0</v>
      </c>
      <c r="E397" s="74">
        <v>0</v>
      </c>
    </row>
    <row r="398" spans="1:5" ht="14.25">
      <c r="A398" s="46" t="s">
        <v>936</v>
      </c>
      <c r="B398" s="42">
        <v>276</v>
      </c>
      <c r="C398" s="45">
        <v>389</v>
      </c>
      <c r="D398" s="74">
        <v>0</v>
      </c>
      <c r="E398" s="74">
        <v>0</v>
      </c>
    </row>
    <row r="399" spans="1:5" ht="28.5">
      <c r="A399" s="46" t="s">
        <v>937</v>
      </c>
      <c r="B399" s="42">
        <v>277</v>
      </c>
      <c r="C399" s="45">
        <v>390</v>
      </c>
      <c r="D399" s="74">
        <v>0</v>
      </c>
      <c r="E399" s="74">
        <v>0</v>
      </c>
    </row>
    <row r="400" spans="1:5" ht="28.5">
      <c r="A400" s="46" t="s">
        <v>938</v>
      </c>
      <c r="B400" s="42">
        <v>278</v>
      </c>
      <c r="C400" s="45">
        <v>391</v>
      </c>
      <c r="D400" s="74">
        <v>0</v>
      </c>
      <c r="E400" s="74">
        <v>0</v>
      </c>
    </row>
    <row r="401" spans="1:5" ht="14.25">
      <c r="A401" s="46" t="s">
        <v>939</v>
      </c>
      <c r="B401" s="42">
        <v>279</v>
      </c>
      <c r="C401" s="45">
        <v>392</v>
      </c>
      <c r="D401" s="74">
        <v>0</v>
      </c>
      <c r="E401" s="74">
        <v>0</v>
      </c>
    </row>
    <row r="402" spans="1:5" ht="28.5">
      <c r="A402" s="46" t="s">
        <v>940</v>
      </c>
      <c r="B402" s="42" t="s">
        <v>941</v>
      </c>
      <c r="C402" s="45">
        <v>393</v>
      </c>
      <c r="D402" s="75">
        <v>0</v>
      </c>
      <c r="E402" s="75">
        <v>0</v>
      </c>
    </row>
    <row r="403" spans="1:5" ht="28.5">
      <c r="A403" s="46" t="s">
        <v>942</v>
      </c>
      <c r="B403" s="42" t="s">
        <v>943</v>
      </c>
      <c r="C403" s="45">
        <v>394</v>
      </c>
      <c r="D403" s="118">
        <v>0</v>
      </c>
      <c r="E403" s="118">
        <v>0</v>
      </c>
    </row>
    <row r="404" spans="1:5" ht="14.25">
      <c r="A404" s="46" t="s">
        <v>944</v>
      </c>
      <c r="B404" s="42" t="s">
        <v>945</v>
      </c>
      <c r="C404" s="45">
        <v>395</v>
      </c>
      <c r="D404" s="74">
        <v>0</v>
      </c>
      <c r="E404" s="74">
        <v>0</v>
      </c>
    </row>
    <row r="405" spans="1:5" ht="28.5">
      <c r="A405" s="46" t="s">
        <v>1162</v>
      </c>
      <c r="B405" s="42" t="s">
        <v>946</v>
      </c>
      <c r="C405" s="45">
        <v>396</v>
      </c>
      <c r="D405" s="74">
        <v>0</v>
      </c>
      <c r="E405" s="74">
        <v>0</v>
      </c>
    </row>
    <row r="406" spans="1:5" ht="28.5">
      <c r="A406" s="47" t="s">
        <v>947</v>
      </c>
      <c r="B406" s="48" t="s">
        <v>948</v>
      </c>
      <c r="C406" s="49">
        <v>397</v>
      </c>
      <c r="D406" s="118">
        <v>1</v>
      </c>
      <c r="E406" s="118">
        <v>0</v>
      </c>
    </row>
    <row r="407" spans="1:5" ht="14.25">
      <c r="A407" s="46" t="s">
        <v>434</v>
      </c>
      <c r="B407" s="42" t="s">
        <v>949</v>
      </c>
      <c r="C407" s="45">
        <v>398</v>
      </c>
      <c r="D407" s="118">
        <v>0</v>
      </c>
      <c r="E407" s="118">
        <v>0</v>
      </c>
    </row>
    <row r="408" spans="1:5" ht="14.25">
      <c r="A408" s="46" t="s">
        <v>950</v>
      </c>
      <c r="B408" s="42" t="s">
        <v>951</v>
      </c>
      <c r="C408" s="45">
        <v>399</v>
      </c>
      <c r="D408" s="118">
        <v>0</v>
      </c>
      <c r="E408" s="118">
        <v>0</v>
      </c>
    </row>
    <row r="409" spans="1:5" ht="14.25">
      <c r="A409" s="46" t="s">
        <v>1206</v>
      </c>
      <c r="B409" s="42" t="s">
        <v>952</v>
      </c>
      <c r="C409" s="45">
        <v>400</v>
      </c>
      <c r="D409" s="118">
        <v>0</v>
      </c>
      <c r="E409" s="118">
        <v>0</v>
      </c>
    </row>
    <row r="410" spans="1:5" ht="28.5">
      <c r="A410" s="46" t="s">
        <v>953</v>
      </c>
      <c r="B410" s="42">
        <v>284</v>
      </c>
      <c r="C410" s="45">
        <v>401</v>
      </c>
      <c r="D410" s="75">
        <v>0</v>
      </c>
      <c r="E410" s="75">
        <v>0</v>
      </c>
    </row>
    <row r="411" spans="1:5" ht="42.75">
      <c r="A411" s="46" t="s">
        <v>1124</v>
      </c>
      <c r="B411" s="42" t="s">
        <v>954</v>
      </c>
      <c r="C411" s="45">
        <v>402</v>
      </c>
      <c r="D411" s="76">
        <v>184</v>
      </c>
      <c r="E411" s="76">
        <v>57</v>
      </c>
    </row>
    <row r="412" spans="1:5" ht="14.25">
      <c r="A412" s="46" t="s">
        <v>955</v>
      </c>
      <c r="B412" s="42" t="s">
        <v>956</v>
      </c>
      <c r="C412" s="45">
        <v>403</v>
      </c>
      <c r="D412" s="118">
        <v>18</v>
      </c>
      <c r="E412" s="118">
        <v>18</v>
      </c>
    </row>
    <row r="413" spans="1:5" ht="28.5">
      <c r="A413" s="46" t="s">
        <v>957</v>
      </c>
      <c r="B413" s="42" t="s">
        <v>958</v>
      </c>
      <c r="C413" s="45">
        <v>404</v>
      </c>
      <c r="D413" s="118">
        <v>2</v>
      </c>
      <c r="E413" s="118">
        <v>1</v>
      </c>
    </row>
    <row r="414" spans="1:5" ht="14.25">
      <c r="A414" s="46" t="s">
        <v>419</v>
      </c>
      <c r="B414" s="42" t="s">
        <v>959</v>
      </c>
      <c r="C414" s="45">
        <v>405</v>
      </c>
      <c r="D414" s="118">
        <v>0</v>
      </c>
      <c r="E414" s="118">
        <v>0</v>
      </c>
    </row>
    <row r="415" spans="1:5" ht="14.25">
      <c r="A415" s="46" t="s">
        <v>960</v>
      </c>
      <c r="B415" s="42" t="s">
        <v>961</v>
      </c>
      <c r="C415" s="45">
        <v>406</v>
      </c>
      <c r="D415" s="118">
        <v>3</v>
      </c>
      <c r="E415" s="118">
        <v>4</v>
      </c>
    </row>
    <row r="416" spans="1:5" ht="39.75" customHeight="1">
      <c r="A416" s="46" t="s">
        <v>957</v>
      </c>
      <c r="B416" s="42" t="s">
        <v>962</v>
      </c>
      <c r="C416" s="45">
        <v>407</v>
      </c>
      <c r="D416" s="118">
        <v>0</v>
      </c>
      <c r="E416" s="118">
        <v>0</v>
      </c>
    </row>
    <row r="417" spans="1:5" ht="14.25">
      <c r="A417" s="46" t="s">
        <v>434</v>
      </c>
      <c r="B417" s="42" t="s">
        <v>963</v>
      </c>
      <c r="C417" s="45">
        <v>408</v>
      </c>
      <c r="D417" s="118">
        <v>4</v>
      </c>
      <c r="E417" s="118">
        <v>3</v>
      </c>
    </row>
    <row r="418" spans="1:5" ht="42.75">
      <c r="A418" s="46" t="s">
        <v>964</v>
      </c>
      <c r="B418" s="42" t="s">
        <v>965</v>
      </c>
      <c r="C418" s="45">
        <v>409</v>
      </c>
      <c r="D418" s="118">
        <v>0</v>
      </c>
      <c r="E418" s="118">
        <v>0</v>
      </c>
    </row>
    <row r="419" spans="1:5" ht="28.5">
      <c r="A419" s="46" t="s">
        <v>966</v>
      </c>
      <c r="B419" s="42" t="s">
        <v>967</v>
      </c>
      <c r="C419" s="45">
        <v>410</v>
      </c>
      <c r="D419" s="118">
        <v>0</v>
      </c>
      <c r="E419" s="118">
        <v>0</v>
      </c>
    </row>
    <row r="420" spans="1:5" ht="14.25">
      <c r="A420" s="46" t="s">
        <v>434</v>
      </c>
      <c r="B420" s="42" t="s">
        <v>968</v>
      </c>
      <c r="C420" s="45">
        <v>411</v>
      </c>
      <c r="D420" s="118">
        <v>0</v>
      </c>
      <c r="E420" s="118">
        <v>0</v>
      </c>
    </row>
    <row r="421" spans="1:5" ht="14.25">
      <c r="A421" s="46" t="s">
        <v>969</v>
      </c>
      <c r="B421" s="42">
        <v>288</v>
      </c>
      <c r="C421" s="45">
        <v>412</v>
      </c>
      <c r="D421" s="118">
        <v>0</v>
      </c>
      <c r="E421" s="118">
        <v>0</v>
      </c>
    </row>
    <row r="422" spans="1:5" ht="28.5">
      <c r="A422" s="46" t="s">
        <v>970</v>
      </c>
      <c r="B422" s="42">
        <v>289</v>
      </c>
      <c r="C422" s="45">
        <v>413</v>
      </c>
      <c r="D422" s="118">
        <v>0</v>
      </c>
      <c r="E422" s="118">
        <v>0</v>
      </c>
    </row>
    <row r="423" spans="1:5" ht="14.25">
      <c r="A423" s="46" t="s">
        <v>1536</v>
      </c>
      <c r="B423" s="42" t="s">
        <v>1537</v>
      </c>
      <c r="C423" s="45">
        <v>414</v>
      </c>
      <c r="D423" s="118">
        <v>22</v>
      </c>
      <c r="E423" s="118">
        <v>6</v>
      </c>
    </row>
    <row r="424" spans="1:5" ht="28.5">
      <c r="A424" s="46" t="s">
        <v>1538</v>
      </c>
      <c r="B424" s="42" t="s">
        <v>1539</v>
      </c>
      <c r="C424" s="45">
        <v>415</v>
      </c>
      <c r="D424" s="118">
        <v>43</v>
      </c>
      <c r="E424" s="118">
        <v>14</v>
      </c>
    </row>
    <row r="425" spans="1:5" ht="28.5">
      <c r="A425" s="46" t="s">
        <v>966</v>
      </c>
      <c r="B425" s="42" t="s">
        <v>1540</v>
      </c>
      <c r="C425" s="45">
        <v>416</v>
      </c>
      <c r="D425" s="74">
        <v>0</v>
      </c>
      <c r="E425" s="74">
        <v>0</v>
      </c>
    </row>
    <row r="426" spans="1:5" ht="14.25">
      <c r="A426" s="46" t="s">
        <v>434</v>
      </c>
      <c r="B426" s="42" t="s">
        <v>1541</v>
      </c>
      <c r="C426" s="45">
        <v>417</v>
      </c>
      <c r="D426" s="74">
        <v>0</v>
      </c>
      <c r="E426" s="74">
        <v>0</v>
      </c>
    </row>
    <row r="427" spans="1:5" ht="14.25">
      <c r="A427" s="46" t="s">
        <v>1542</v>
      </c>
      <c r="B427" s="42" t="s">
        <v>1543</v>
      </c>
      <c r="C427" s="45">
        <v>418</v>
      </c>
      <c r="D427" s="118">
        <v>7</v>
      </c>
      <c r="E427" s="118">
        <v>0</v>
      </c>
    </row>
    <row r="428" spans="1:5" ht="28.5">
      <c r="A428" s="46" t="s">
        <v>1544</v>
      </c>
      <c r="B428" s="42" t="s">
        <v>1545</v>
      </c>
      <c r="C428" s="45">
        <v>419</v>
      </c>
      <c r="D428" s="118">
        <v>76</v>
      </c>
      <c r="E428" s="118">
        <v>2</v>
      </c>
    </row>
    <row r="429" spans="1:5" ht="14.25">
      <c r="A429" s="46" t="s">
        <v>1126</v>
      </c>
      <c r="B429" s="42" t="s">
        <v>1125</v>
      </c>
      <c r="C429" s="45">
        <v>420</v>
      </c>
      <c r="D429" s="118">
        <v>8</v>
      </c>
      <c r="E429" s="118">
        <v>18</v>
      </c>
    </row>
    <row r="430" spans="1:5" ht="14.25">
      <c r="A430" s="46" t="s">
        <v>1546</v>
      </c>
      <c r="B430" s="42" t="s">
        <v>1547</v>
      </c>
      <c r="C430" s="45">
        <v>421</v>
      </c>
      <c r="D430" s="118">
        <v>0</v>
      </c>
      <c r="E430" s="118">
        <v>0</v>
      </c>
    </row>
    <row r="431" spans="1:5" ht="14.25">
      <c r="A431" s="46" t="s">
        <v>1548</v>
      </c>
      <c r="B431" s="42" t="s">
        <v>1549</v>
      </c>
      <c r="C431" s="45">
        <v>422</v>
      </c>
      <c r="D431" s="118">
        <v>1</v>
      </c>
      <c r="E431" s="118">
        <v>0</v>
      </c>
    </row>
    <row r="432" spans="1:5" ht="28.5">
      <c r="A432" s="46" t="s">
        <v>1550</v>
      </c>
      <c r="B432" s="42" t="s">
        <v>1551</v>
      </c>
      <c r="C432" s="45">
        <v>423</v>
      </c>
      <c r="D432" s="76">
        <v>199</v>
      </c>
      <c r="E432" s="76">
        <v>19</v>
      </c>
    </row>
    <row r="433" spans="1:5" ht="14.25">
      <c r="A433" s="46" t="s">
        <v>219</v>
      </c>
      <c r="B433" s="42" t="s">
        <v>220</v>
      </c>
      <c r="C433" s="45">
        <v>424</v>
      </c>
      <c r="D433" s="74">
        <v>0</v>
      </c>
      <c r="E433" s="74">
        <v>0</v>
      </c>
    </row>
    <row r="434" spans="1:5" ht="28.5">
      <c r="A434" s="46" t="s">
        <v>221</v>
      </c>
      <c r="B434" s="42" t="s">
        <v>222</v>
      </c>
      <c r="C434" s="45">
        <v>425</v>
      </c>
      <c r="D434" s="74">
        <v>0</v>
      </c>
      <c r="E434" s="74">
        <v>0</v>
      </c>
    </row>
    <row r="435" spans="1:5" ht="28.5">
      <c r="A435" s="46" t="s">
        <v>448</v>
      </c>
      <c r="B435" s="42" t="s">
        <v>223</v>
      </c>
      <c r="C435" s="45">
        <v>426</v>
      </c>
      <c r="D435" s="74">
        <v>0</v>
      </c>
      <c r="E435" s="74">
        <v>0</v>
      </c>
    </row>
    <row r="436" spans="1:5" ht="28.5">
      <c r="A436" s="46" t="s">
        <v>224</v>
      </c>
      <c r="B436" s="42">
        <v>295</v>
      </c>
      <c r="C436" s="45">
        <v>427</v>
      </c>
      <c r="D436" s="74">
        <v>0</v>
      </c>
      <c r="E436" s="74">
        <v>0</v>
      </c>
    </row>
    <row r="437" spans="1:5" ht="28.5">
      <c r="A437" s="46" t="s">
        <v>225</v>
      </c>
      <c r="B437" s="42" t="s">
        <v>226</v>
      </c>
      <c r="C437" s="45">
        <v>428</v>
      </c>
      <c r="D437" s="74">
        <v>0</v>
      </c>
      <c r="E437" s="74">
        <v>0</v>
      </c>
    </row>
    <row r="438" spans="1:5" ht="42.75">
      <c r="A438" s="46" t="s">
        <v>227</v>
      </c>
      <c r="B438" s="42" t="s">
        <v>228</v>
      </c>
      <c r="C438" s="45">
        <v>429</v>
      </c>
      <c r="D438" s="74">
        <v>0</v>
      </c>
      <c r="E438" s="74">
        <v>0</v>
      </c>
    </row>
    <row r="439" spans="1:5" ht="28.5">
      <c r="A439" s="46" t="s">
        <v>229</v>
      </c>
      <c r="B439" s="42" t="s">
        <v>230</v>
      </c>
      <c r="C439" s="45">
        <v>430</v>
      </c>
      <c r="D439" s="74">
        <v>0</v>
      </c>
      <c r="E439" s="74">
        <v>0</v>
      </c>
    </row>
    <row r="440" spans="1:5" ht="42.75">
      <c r="A440" s="46" t="s">
        <v>231</v>
      </c>
      <c r="B440" s="42" t="s">
        <v>232</v>
      </c>
      <c r="C440" s="45">
        <v>431</v>
      </c>
      <c r="D440" s="74">
        <v>0</v>
      </c>
      <c r="E440" s="74">
        <v>0</v>
      </c>
    </row>
    <row r="441" spans="1:5" ht="28.5">
      <c r="A441" s="46" t="s">
        <v>233</v>
      </c>
      <c r="B441" s="42" t="s">
        <v>234</v>
      </c>
      <c r="C441" s="45">
        <v>432</v>
      </c>
      <c r="D441" s="74">
        <v>1</v>
      </c>
      <c r="E441" s="74">
        <v>0</v>
      </c>
    </row>
    <row r="442" spans="1:5" ht="28.5">
      <c r="A442" s="46" t="s">
        <v>235</v>
      </c>
      <c r="B442" s="42" t="s">
        <v>236</v>
      </c>
      <c r="C442" s="45">
        <v>433</v>
      </c>
      <c r="D442" s="74">
        <v>0</v>
      </c>
      <c r="E442" s="74">
        <v>0</v>
      </c>
    </row>
    <row r="443" spans="1:5" ht="42.75">
      <c r="A443" s="46" t="s">
        <v>237</v>
      </c>
      <c r="B443" s="42" t="s">
        <v>238</v>
      </c>
      <c r="C443" s="45">
        <v>434</v>
      </c>
      <c r="D443" s="74">
        <v>0</v>
      </c>
      <c r="E443" s="74">
        <v>0</v>
      </c>
    </row>
    <row r="444" spans="1:5" ht="28.5">
      <c r="A444" s="46" t="s">
        <v>239</v>
      </c>
      <c r="B444" s="42" t="s">
        <v>240</v>
      </c>
      <c r="C444" s="45">
        <v>435</v>
      </c>
      <c r="D444" s="74">
        <v>0</v>
      </c>
      <c r="E444" s="74">
        <v>0</v>
      </c>
    </row>
    <row r="445" spans="1:5" ht="28.5">
      <c r="A445" s="46" t="s">
        <v>241</v>
      </c>
      <c r="B445" s="42" t="s">
        <v>242</v>
      </c>
      <c r="C445" s="45">
        <v>436</v>
      </c>
      <c r="D445" s="74">
        <v>0</v>
      </c>
      <c r="E445" s="74">
        <v>0</v>
      </c>
    </row>
    <row r="446" spans="1:5" ht="28.5">
      <c r="A446" s="46" t="s">
        <v>243</v>
      </c>
      <c r="B446" s="42" t="s">
        <v>244</v>
      </c>
      <c r="C446" s="45">
        <v>437</v>
      </c>
      <c r="D446" s="74">
        <v>0</v>
      </c>
      <c r="E446" s="74">
        <v>0</v>
      </c>
    </row>
    <row r="447" spans="1:5" ht="28.5">
      <c r="A447" s="46" t="s">
        <v>245</v>
      </c>
      <c r="B447" s="42" t="s">
        <v>246</v>
      </c>
      <c r="C447" s="45">
        <v>438</v>
      </c>
      <c r="D447" s="74">
        <v>0</v>
      </c>
      <c r="E447" s="74">
        <v>0</v>
      </c>
    </row>
    <row r="448" spans="1:5" ht="28.5">
      <c r="A448" s="46" t="s">
        <v>247</v>
      </c>
      <c r="B448" s="42">
        <v>300</v>
      </c>
      <c r="C448" s="45">
        <v>439</v>
      </c>
      <c r="D448" s="74">
        <v>0</v>
      </c>
      <c r="E448" s="74">
        <v>0</v>
      </c>
    </row>
    <row r="449" spans="1:5" ht="14.25">
      <c r="A449" s="46" t="s">
        <v>248</v>
      </c>
      <c r="B449" s="42" t="s">
        <v>249</v>
      </c>
      <c r="C449" s="45">
        <v>440</v>
      </c>
      <c r="D449" s="74">
        <v>0</v>
      </c>
      <c r="E449" s="74">
        <v>0</v>
      </c>
    </row>
    <row r="450" spans="1:5" ht="28.5">
      <c r="A450" s="46" t="s">
        <v>250</v>
      </c>
      <c r="B450" s="42" t="s">
        <v>251</v>
      </c>
      <c r="C450" s="45">
        <v>441</v>
      </c>
      <c r="D450" s="74">
        <v>0</v>
      </c>
      <c r="E450" s="74">
        <v>0</v>
      </c>
    </row>
    <row r="451" spans="1:5" ht="14.25">
      <c r="A451" s="46" t="s">
        <v>419</v>
      </c>
      <c r="B451" s="42" t="s">
        <v>252</v>
      </c>
      <c r="C451" s="45">
        <v>442</v>
      </c>
      <c r="D451" s="74">
        <v>0</v>
      </c>
      <c r="E451" s="74">
        <v>0</v>
      </c>
    </row>
    <row r="452" spans="1:5" ht="14.25">
      <c r="A452" s="46" t="s">
        <v>253</v>
      </c>
      <c r="B452" s="42" t="s">
        <v>254</v>
      </c>
      <c r="C452" s="45">
        <v>443</v>
      </c>
      <c r="D452" s="74">
        <v>0</v>
      </c>
      <c r="E452" s="74">
        <v>0</v>
      </c>
    </row>
    <row r="453" spans="1:5" ht="28.5">
      <c r="A453" s="46" t="s">
        <v>255</v>
      </c>
      <c r="B453" s="42" t="s">
        <v>256</v>
      </c>
      <c r="C453" s="45">
        <v>444</v>
      </c>
      <c r="D453" s="74">
        <v>0</v>
      </c>
      <c r="E453" s="74">
        <v>0</v>
      </c>
    </row>
    <row r="454" spans="1:5" ht="28.5">
      <c r="A454" s="46" t="s">
        <v>1074</v>
      </c>
      <c r="B454" s="42" t="s">
        <v>1075</v>
      </c>
      <c r="C454" s="45">
        <v>445</v>
      </c>
      <c r="D454" s="118">
        <v>1</v>
      </c>
      <c r="E454" s="118">
        <v>2</v>
      </c>
    </row>
    <row r="455" spans="1:5" ht="14.25">
      <c r="A455" s="46" t="s">
        <v>1076</v>
      </c>
      <c r="B455" s="42" t="s">
        <v>1077</v>
      </c>
      <c r="C455" s="45">
        <v>446</v>
      </c>
      <c r="D455" s="74">
        <v>0</v>
      </c>
      <c r="E455" s="74">
        <v>0</v>
      </c>
    </row>
    <row r="456" spans="1:5" ht="28.5">
      <c r="A456" s="46" t="s">
        <v>1078</v>
      </c>
      <c r="B456" s="42" t="s">
        <v>1079</v>
      </c>
      <c r="C456" s="45">
        <v>447</v>
      </c>
      <c r="D456" s="74">
        <v>0</v>
      </c>
      <c r="E456" s="74">
        <v>0</v>
      </c>
    </row>
    <row r="457" spans="1:5" ht="14.25">
      <c r="A457" s="46" t="s">
        <v>1080</v>
      </c>
      <c r="B457" s="42">
        <v>304</v>
      </c>
      <c r="C457" s="45">
        <v>448</v>
      </c>
      <c r="D457" s="74">
        <v>0</v>
      </c>
      <c r="E457" s="74">
        <v>0</v>
      </c>
    </row>
    <row r="458" spans="1:5" ht="28.5">
      <c r="A458" s="46" t="s">
        <v>1081</v>
      </c>
      <c r="B458" s="42" t="s">
        <v>1082</v>
      </c>
      <c r="C458" s="45">
        <v>449</v>
      </c>
      <c r="D458" s="74">
        <v>0</v>
      </c>
      <c r="E458" s="74">
        <v>0</v>
      </c>
    </row>
    <row r="459" spans="1:5" ht="14.25">
      <c r="A459" s="46" t="s">
        <v>1206</v>
      </c>
      <c r="B459" s="42" t="s">
        <v>1083</v>
      </c>
      <c r="C459" s="45">
        <v>450</v>
      </c>
      <c r="D459" s="74">
        <v>0</v>
      </c>
      <c r="E459" s="74">
        <v>0</v>
      </c>
    </row>
    <row r="460" spans="1:5" ht="14.25">
      <c r="A460" s="46" t="s">
        <v>1084</v>
      </c>
      <c r="B460" s="42" t="s">
        <v>1085</v>
      </c>
      <c r="C460" s="45">
        <v>451</v>
      </c>
      <c r="D460" s="118">
        <v>96</v>
      </c>
      <c r="E460" s="118">
        <v>6</v>
      </c>
    </row>
    <row r="461" spans="1:5" ht="28.5">
      <c r="A461" s="46" t="s">
        <v>245</v>
      </c>
      <c r="B461" s="42" t="s">
        <v>1011</v>
      </c>
      <c r="C461" s="45">
        <v>452</v>
      </c>
      <c r="D461" s="75">
        <v>19</v>
      </c>
      <c r="E461" s="75">
        <v>0</v>
      </c>
    </row>
    <row r="462" spans="1:5" ht="33.75" customHeight="1">
      <c r="A462" s="47" t="s">
        <v>1012</v>
      </c>
      <c r="B462" s="48" t="s">
        <v>1013</v>
      </c>
      <c r="C462" s="49">
        <v>453</v>
      </c>
      <c r="D462" s="120">
        <v>39</v>
      </c>
      <c r="E462" s="118">
        <v>3</v>
      </c>
    </row>
    <row r="463" spans="1:5" ht="34.5" customHeight="1">
      <c r="A463" s="46" t="s">
        <v>1015</v>
      </c>
      <c r="B463" s="42" t="s">
        <v>1016</v>
      </c>
      <c r="C463" s="45">
        <v>454</v>
      </c>
      <c r="D463" s="118">
        <v>2</v>
      </c>
      <c r="E463" s="118">
        <v>0</v>
      </c>
    </row>
    <row r="464" spans="1:5" ht="28.5">
      <c r="A464" s="46" t="s">
        <v>1017</v>
      </c>
      <c r="B464" s="42">
        <v>308</v>
      </c>
      <c r="C464" s="45">
        <v>455</v>
      </c>
      <c r="D464" s="75">
        <v>1</v>
      </c>
      <c r="E464" s="75">
        <v>0</v>
      </c>
    </row>
    <row r="465" spans="1:5" ht="28.5">
      <c r="A465" s="46" t="s">
        <v>1018</v>
      </c>
      <c r="B465" s="42" t="s">
        <v>1019</v>
      </c>
      <c r="C465" s="45">
        <v>456</v>
      </c>
      <c r="D465" s="118">
        <v>1</v>
      </c>
      <c r="E465" s="118">
        <v>0</v>
      </c>
    </row>
    <row r="466" spans="1:5" ht="28.5">
      <c r="A466" s="46" t="s">
        <v>1020</v>
      </c>
      <c r="B466" s="42" t="s">
        <v>1021</v>
      </c>
      <c r="C466" s="45">
        <v>457</v>
      </c>
      <c r="D466" s="118">
        <v>1</v>
      </c>
      <c r="E466" s="118">
        <v>1</v>
      </c>
    </row>
    <row r="467" spans="1:5" ht="28.5">
      <c r="A467" s="46" t="s">
        <v>1022</v>
      </c>
      <c r="B467" s="42" t="s">
        <v>1023</v>
      </c>
      <c r="C467" s="45">
        <v>458</v>
      </c>
      <c r="D467" s="118">
        <v>1</v>
      </c>
      <c r="E467" s="118">
        <v>1</v>
      </c>
    </row>
    <row r="468" spans="1:5" ht="14.25">
      <c r="A468" s="46" t="s">
        <v>434</v>
      </c>
      <c r="B468" s="42" t="s">
        <v>1024</v>
      </c>
      <c r="C468" s="45">
        <v>459</v>
      </c>
      <c r="D468" s="118">
        <v>1</v>
      </c>
      <c r="E468" s="118">
        <v>0</v>
      </c>
    </row>
    <row r="469" spans="1:5" ht="28.5">
      <c r="A469" s="46" t="s">
        <v>1025</v>
      </c>
      <c r="B469" s="42">
        <v>310</v>
      </c>
      <c r="C469" s="45">
        <v>460</v>
      </c>
      <c r="D469" s="75">
        <v>0</v>
      </c>
      <c r="E469" s="75">
        <v>0</v>
      </c>
    </row>
    <row r="470" spans="1:5" ht="28.5">
      <c r="A470" s="46" t="s">
        <v>1026</v>
      </c>
      <c r="B470" s="42" t="s">
        <v>1027</v>
      </c>
      <c r="C470" s="45">
        <v>461</v>
      </c>
      <c r="D470" s="118">
        <v>0</v>
      </c>
      <c r="E470" s="118">
        <v>0</v>
      </c>
    </row>
    <row r="471" spans="1:5" ht="14.25">
      <c r="A471" s="46" t="s">
        <v>1206</v>
      </c>
      <c r="B471" s="42" t="s">
        <v>1028</v>
      </c>
      <c r="C471" s="45">
        <v>462</v>
      </c>
      <c r="D471" s="118">
        <v>0</v>
      </c>
      <c r="E471" s="118">
        <v>0</v>
      </c>
    </row>
    <row r="472" spans="1:5" ht="42.75">
      <c r="A472" s="46" t="s">
        <v>1029</v>
      </c>
      <c r="B472" s="42" t="s">
        <v>1030</v>
      </c>
      <c r="C472" s="45">
        <v>463</v>
      </c>
      <c r="D472" s="75">
        <v>15</v>
      </c>
      <c r="E472" s="75">
        <v>0</v>
      </c>
    </row>
    <row r="473" spans="1:5" ht="28.5">
      <c r="A473" s="46" t="s">
        <v>1031</v>
      </c>
      <c r="B473" s="42" t="s">
        <v>1032</v>
      </c>
      <c r="C473" s="45">
        <v>464</v>
      </c>
      <c r="D473" s="75">
        <v>0</v>
      </c>
      <c r="E473" s="75">
        <v>0</v>
      </c>
    </row>
    <row r="474" spans="1:5" ht="28.5">
      <c r="A474" s="46" t="s">
        <v>1033</v>
      </c>
      <c r="B474" s="42" t="s">
        <v>1034</v>
      </c>
      <c r="C474" s="45">
        <v>465</v>
      </c>
      <c r="D474" s="75">
        <v>0</v>
      </c>
      <c r="E474" s="75">
        <v>3</v>
      </c>
    </row>
    <row r="475" spans="1:5" ht="14.25">
      <c r="A475" s="46" t="s">
        <v>29</v>
      </c>
      <c r="B475" s="42" t="s">
        <v>1035</v>
      </c>
      <c r="C475" s="45">
        <v>466</v>
      </c>
      <c r="D475" s="118">
        <v>3</v>
      </c>
      <c r="E475" s="118">
        <v>0</v>
      </c>
    </row>
    <row r="476" spans="1:5" ht="14.25">
      <c r="A476" s="46" t="s">
        <v>1036</v>
      </c>
      <c r="B476" s="42">
        <v>314</v>
      </c>
      <c r="C476" s="45">
        <v>467</v>
      </c>
      <c r="D476" s="75">
        <v>1</v>
      </c>
      <c r="E476" s="75">
        <v>0</v>
      </c>
    </row>
    <row r="477" spans="1:5" ht="28.5">
      <c r="A477" s="46" t="s">
        <v>1037</v>
      </c>
      <c r="B477" s="42">
        <v>315</v>
      </c>
      <c r="C477" s="45">
        <v>468</v>
      </c>
      <c r="D477" s="75">
        <v>8</v>
      </c>
      <c r="E477" s="75">
        <v>3</v>
      </c>
    </row>
    <row r="478" spans="1:5" ht="14.25">
      <c r="A478" s="46" t="s">
        <v>1038</v>
      </c>
      <c r="B478" s="42">
        <v>316</v>
      </c>
      <c r="C478" s="45">
        <v>469</v>
      </c>
      <c r="D478" s="118">
        <v>5</v>
      </c>
      <c r="E478" s="118">
        <v>1</v>
      </c>
    </row>
    <row r="479" spans="1:5" ht="28.5">
      <c r="A479" s="46" t="s">
        <v>1039</v>
      </c>
      <c r="B479" s="42" t="s">
        <v>1040</v>
      </c>
      <c r="C479" s="45">
        <v>470</v>
      </c>
      <c r="D479" s="73">
        <v>960</v>
      </c>
      <c r="E479" s="73">
        <v>245</v>
      </c>
    </row>
    <row r="480" spans="1:5" ht="28.5">
      <c r="A480" s="46" t="s">
        <v>1041</v>
      </c>
      <c r="B480" s="42">
        <v>317</v>
      </c>
      <c r="C480" s="45">
        <v>471</v>
      </c>
      <c r="D480" s="74">
        <v>0</v>
      </c>
      <c r="E480" s="74">
        <v>0</v>
      </c>
    </row>
    <row r="481" spans="1:5" ht="28.5">
      <c r="A481" s="46" t="s">
        <v>1042</v>
      </c>
      <c r="B481" s="42" t="s">
        <v>1043</v>
      </c>
      <c r="C481" s="45">
        <v>472</v>
      </c>
      <c r="D481" s="118">
        <v>139</v>
      </c>
      <c r="E481" s="118">
        <v>8</v>
      </c>
    </row>
    <row r="482" spans="1:5" ht="28.5">
      <c r="A482" s="46" t="s">
        <v>1044</v>
      </c>
      <c r="B482" s="42" t="s">
        <v>1045</v>
      </c>
      <c r="C482" s="45">
        <v>473</v>
      </c>
      <c r="D482" s="118">
        <v>15</v>
      </c>
      <c r="E482" s="118">
        <v>3</v>
      </c>
    </row>
    <row r="483" spans="1:5" ht="14.25">
      <c r="A483" s="46" t="s">
        <v>1046</v>
      </c>
      <c r="B483" s="42">
        <v>319</v>
      </c>
      <c r="C483" s="45">
        <v>474</v>
      </c>
      <c r="D483" s="75">
        <v>281</v>
      </c>
      <c r="E483" s="75">
        <v>43</v>
      </c>
    </row>
    <row r="484" spans="1:5" ht="42.75">
      <c r="A484" s="46" t="s">
        <v>1047</v>
      </c>
      <c r="B484" s="42" t="s">
        <v>1048</v>
      </c>
      <c r="C484" s="45">
        <v>475</v>
      </c>
      <c r="D484" s="75">
        <v>0</v>
      </c>
      <c r="E484" s="75">
        <v>0</v>
      </c>
    </row>
    <row r="485" spans="1:5" ht="14.25">
      <c r="A485" s="46" t="s">
        <v>1206</v>
      </c>
      <c r="B485" s="42" t="s">
        <v>1049</v>
      </c>
      <c r="C485" s="45">
        <v>476</v>
      </c>
      <c r="D485" s="118">
        <v>0</v>
      </c>
      <c r="E485" s="118">
        <v>0</v>
      </c>
    </row>
    <row r="486" spans="1:5" ht="42.75">
      <c r="A486" s="46" t="s">
        <v>1050</v>
      </c>
      <c r="B486" s="42" t="s">
        <v>1051</v>
      </c>
      <c r="C486" s="45">
        <v>477</v>
      </c>
      <c r="D486" s="118">
        <v>8</v>
      </c>
      <c r="E486" s="118">
        <v>3</v>
      </c>
    </row>
    <row r="487" spans="1:5" ht="28.5">
      <c r="A487" s="46" t="s">
        <v>1052</v>
      </c>
      <c r="B487" s="42" t="s">
        <v>1053</v>
      </c>
      <c r="C487" s="45">
        <v>478</v>
      </c>
      <c r="D487" s="118">
        <v>3</v>
      </c>
      <c r="E487" s="118">
        <v>1</v>
      </c>
    </row>
    <row r="488" spans="1:5" ht="28.5">
      <c r="A488" s="46" t="s">
        <v>1054</v>
      </c>
      <c r="B488" s="42" t="s">
        <v>1055</v>
      </c>
      <c r="C488" s="45">
        <v>479</v>
      </c>
      <c r="D488" s="74">
        <v>1</v>
      </c>
      <c r="E488" s="74">
        <v>0</v>
      </c>
    </row>
    <row r="489" spans="1:5" ht="28.5">
      <c r="A489" s="46" t="s">
        <v>1056</v>
      </c>
      <c r="B489" s="42" t="s">
        <v>1057</v>
      </c>
      <c r="C489" s="45">
        <v>480</v>
      </c>
      <c r="D489" s="118">
        <v>1</v>
      </c>
      <c r="E489" s="118">
        <v>30</v>
      </c>
    </row>
    <row r="490" spans="1:5" ht="14.25">
      <c r="A490" s="46" t="s">
        <v>434</v>
      </c>
      <c r="B490" s="42" t="s">
        <v>1058</v>
      </c>
      <c r="C490" s="45">
        <v>481</v>
      </c>
      <c r="D490" s="74">
        <v>0</v>
      </c>
      <c r="E490" s="74">
        <v>0</v>
      </c>
    </row>
    <row r="491" spans="1:5" ht="28.5">
      <c r="A491" s="46" t="s">
        <v>1059</v>
      </c>
      <c r="B491" s="42" t="s">
        <v>1060</v>
      </c>
      <c r="C491" s="45">
        <v>482</v>
      </c>
      <c r="D491" s="118">
        <v>0</v>
      </c>
      <c r="E491" s="118">
        <v>0</v>
      </c>
    </row>
    <row r="492" spans="1:5" ht="14.25">
      <c r="A492" s="46" t="s">
        <v>419</v>
      </c>
      <c r="B492" s="42" t="s">
        <v>1061</v>
      </c>
      <c r="C492" s="45">
        <v>483</v>
      </c>
      <c r="D492" s="118">
        <v>0</v>
      </c>
      <c r="E492" s="118">
        <v>0</v>
      </c>
    </row>
    <row r="493" spans="1:5" ht="42.75">
      <c r="A493" s="46" t="s">
        <v>1062</v>
      </c>
      <c r="B493" s="42">
        <v>324</v>
      </c>
      <c r="C493" s="45">
        <v>484</v>
      </c>
      <c r="D493" s="75">
        <v>0</v>
      </c>
      <c r="E493" s="75">
        <v>0</v>
      </c>
    </row>
    <row r="494" spans="1:5" ht="28.5">
      <c r="A494" s="46" t="s">
        <v>1063</v>
      </c>
      <c r="B494" s="42" t="s">
        <v>1064</v>
      </c>
      <c r="C494" s="45">
        <v>485</v>
      </c>
      <c r="D494" s="75">
        <v>3</v>
      </c>
      <c r="E494" s="75">
        <v>9</v>
      </c>
    </row>
    <row r="495" spans="1:5" ht="28.5">
      <c r="A495" s="46" t="s">
        <v>1065</v>
      </c>
      <c r="B495" s="42" t="s">
        <v>1066</v>
      </c>
      <c r="C495" s="45">
        <v>486</v>
      </c>
      <c r="D495" s="75">
        <v>26</v>
      </c>
      <c r="E495" s="75">
        <v>124</v>
      </c>
    </row>
    <row r="496" spans="1:5" ht="28.5">
      <c r="A496" s="46" t="s">
        <v>1067</v>
      </c>
      <c r="B496" s="42" t="s">
        <v>1068</v>
      </c>
      <c r="C496" s="45">
        <v>487</v>
      </c>
      <c r="D496" s="75">
        <v>5</v>
      </c>
      <c r="E496" s="75">
        <v>0</v>
      </c>
    </row>
    <row r="497" spans="1:5" ht="14.25">
      <c r="A497" s="46" t="s">
        <v>434</v>
      </c>
      <c r="B497" s="42" t="s">
        <v>1069</v>
      </c>
      <c r="C497" s="45">
        <v>488</v>
      </c>
      <c r="D497" s="118">
        <v>0</v>
      </c>
      <c r="E497" s="118">
        <v>0</v>
      </c>
    </row>
    <row r="498" spans="1:5" ht="28.5">
      <c r="A498" s="46" t="s">
        <v>1070</v>
      </c>
      <c r="B498" s="42" t="s">
        <v>1071</v>
      </c>
      <c r="C498" s="45">
        <v>489</v>
      </c>
      <c r="D498" s="118">
        <v>60</v>
      </c>
      <c r="E498" s="118">
        <v>9</v>
      </c>
    </row>
    <row r="499" spans="1:5" ht="14.25">
      <c r="A499" s="46" t="s">
        <v>1072</v>
      </c>
      <c r="B499" s="42" t="s">
        <v>1073</v>
      </c>
      <c r="C499" s="45">
        <v>490</v>
      </c>
      <c r="D499" s="118">
        <v>23</v>
      </c>
      <c r="E499" s="118">
        <v>16</v>
      </c>
    </row>
    <row r="500" spans="1:5" ht="14.25">
      <c r="A500" s="46" t="s">
        <v>511</v>
      </c>
      <c r="B500" s="42" t="s">
        <v>512</v>
      </c>
      <c r="C500" s="45">
        <v>491</v>
      </c>
      <c r="D500" s="75">
        <v>327</v>
      </c>
      <c r="E500" s="75">
        <v>35</v>
      </c>
    </row>
    <row r="501" spans="1:5" ht="14.25">
      <c r="A501" s="46" t="s">
        <v>513</v>
      </c>
      <c r="B501" s="42" t="s">
        <v>514</v>
      </c>
      <c r="C501" s="45">
        <v>492</v>
      </c>
      <c r="D501" s="118">
        <v>11</v>
      </c>
      <c r="E501" s="118">
        <v>0</v>
      </c>
    </row>
    <row r="502" spans="1:5" ht="28.5">
      <c r="A502" s="46" t="s">
        <v>515</v>
      </c>
      <c r="B502" s="42" t="s">
        <v>516</v>
      </c>
      <c r="C502" s="45">
        <v>493</v>
      </c>
      <c r="D502" s="118">
        <v>0</v>
      </c>
      <c r="E502" s="118">
        <v>0</v>
      </c>
    </row>
    <row r="503" spans="1:5" ht="28.5">
      <c r="A503" s="46" t="s">
        <v>139</v>
      </c>
      <c r="B503" s="42">
        <v>329</v>
      </c>
      <c r="C503" s="45">
        <v>494</v>
      </c>
      <c r="D503" s="75">
        <v>0</v>
      </c>
      <c r="E503" s="75">
        <v>0</v>
      </c>
    </row>
    <row r="504" spans="1:5" ht="14.25">
      <c r="A504" s="46" t="s">
        <v>140</v>
      </c>
      <c r="B504" s="42" t="s">
        <v>141</v>
      </c>
      <c r="C504" s="45">
        <v>495</v>
      </c>
      <c r="D504" s="75">
        <v>19</v>
      </c>
      <c r="E504" s="75">
        <v>1</v>
      </c>
    </row>
    <row r="505" spans="1:5" ht="14.25">
      <c r="A505" s="46" t="s">
        <v>142</v>
      </c>
      <c r="B505" s="42" t="s">
        <v>143</v>
      </c>
      <c r="C505" s="45">
        <v>496</v>
      </c>
      <c r="D505" s="118">
        <v>36</v>
      </c>
      <c r="E505" s="118">
        <v>9</v>
      </c>
    </row>
    <row r="506" spans="1:5" ht="42.75">
      <c r="A506" s="46" t="s">
        <v>144</v>
      </c>
      <c r="B506" s="42" t="s">
        <v>1346</v>
      </c>
      <c r="C506" s="45">
        <v>497</v>
      </c>
      <c r="D506" s="76">
        <v>0</v>
      </c>
      <c r="E506" s="76">
        <v>0</v>
      </c>
    </row>
    <row r="507" spans="1:5" ht="28.5">
      <c r="A507" s="46" t="s">
        <v>145</v>
      </c>
      <c r="B507" s="42" t="s">
        <v>146</v>
      </c>
      <c r="C507" s="45">
        <v>498</v>
      </c>
      <c r="D507" s="74">
        <v>0</v>
      </c>
      <c r="E507" s="74">
        <v>0</v>
      </c>
    </row>
    <row r="508" spans="1:5" ht="14.25">
      <c r="A508" s="46" t="s">
        <v>147</v>
      </c>
      <c r="B508" s="42" t="s">
        <v>148</v>
      </c>
      <c r="C508" s="45">
        <v>499</v>
      </c>
      <c r="D508" s="74">
        <v>0</v>
      </c>
      <c r="E508" s="74">
        <v>0</v>
      </c>
    </row>
    <row r="509" spans="1:5" ht="14.25">
      <c r="A509" s="46" t="s">
        <v>149</v>
      </c>
      <c r="B509" s="42" t="s">
        <v>150</v>
      </c>
      <c r="C509" s="45">
        <v>500</v>
      </c>
      <c r="D509" s="75">
        <v>0</v>
      </c>
      <c r="E509" s="75">
        <v>0</v>
      </c>
    </row>
    <row r="510" spans="1:5" ht="28.5">
      <c r="A510" s="46" t="s">
        <v>966</v>
      </c>
      <c r="B510" s="42" t="s">
        <v>151</v>
      </c>
      <c r="C510" s="45">
        <v>501</v>
      </c>
      <c r="D510" s="74">
        <v>0</v>
      </c>
      <c r="E510" s="74">
        <v>0</v>
      </c>
    </row>
    <row r="511" spans="1:5" ht="28.5">
      <c r="A511" s="46" t="s">
        <v>152</v>
      </c>
      <c r="B511" s="42">
        <v>355</v>
      </c>
      <c r="C511" s="45">
        <v>502</v>
      </c>
      <c r="D511" s="74">
        <v>0</v>
      </c>
      <c r="E511" s="74">
        <v>0</v>
      </c>
    </row>
    <row r="512" spans="1:5" ht="14.25">
      <c r="A512" s="46" t="s">
        <v>153</v>
      </c>
      <c r="B512" s="42" t="s">
        <v>154</v>
      </c>
      <c r="C512" s="45">
        <v>503</v>
      </c>
      <c r="D512" s="74">
        <v>0</v>
      </c>
      <c r="E512" s="74">
        <v>0</v>
      </c>
    </row>
    <row r="513" spans="1:5" ht="14.25">
      <c r="A513" s="46" t="s">
        <v>155</v>
      </c>
      <c r="B513" s="42" t="s">
        <v>156</v>
      </c>
      <c r="C513" s="45">
        <v>504</v>
      </c>
      <c r="D513" s="74">
        <v>0</v>
      </c>
      <c r="E513" s="74">
        <v>0</v>
      </c>
    </row>
    <row r="514" spans="1:5" ht="14.25">
      <c r="A514" s="46" t="s">
        <v>157</v>
      </c>
      <c r="B514" s="42">
        <v>357</v>
      </c>
      <c r="C514" s="45">
        <v>505</v>
      </c>
      <c r="D514" s="74">
        <v>0</v>
      </c>
      <c r="E514" s="74">
        <v>0</v>
      </c>
    </row>
    <row r="515" spans="1:5" ht="14.25">
      <c r="A515" s="46" t="s">
        <v>158</v>
      </c>
      <c r="B515" s="42">
        <v>358</v>
      </c>
      <c r="C515" s="45">
        <v>506</v>
      </c>
      <c r="D515" s="74">
        <v>0</v>
      </c>
      <c r="E515" s="74">
        <v>0</v>
      </c>
    </row>
    <row r="516" spans="1:5" ht="14.25">
      <c r="A516" s="46" t="s">
        <v>159</v>
      </c>
      <c r="B516" s="42" t="s">
        <v>160</v>
      </c>
      <c r="C516" s="45">
        <v>507</v>
      </c>
      <c r="D516" s="74">
        <v>0</v>
      </c>
      <c r="E516" s="74">
        <v>0</v>
      </c>
    </row>
    <row r="517" spans="1:5" ht="28.5">
      <c r="A517" s="46" t="s">
        <v>448</v>
      </c>
      <c r="B517" s="42" t="s">
        <v>161</v>
      </c>
      <c r="C517" s="45">
        <v>508</v>
      </c>
      <c r="D517" s="74">
        <v>0</v>
      </c>
      <c r="E517" s="74">
        <v>0</v>
      </c>
    </row>
    <row r="518" spans="1:5" ht="14.25">
      <c r="A518" s="46" t="s">
        <v>162</v>
      </c>
      <c r="B518" s="42" t="s">
        <v>163</v>
      </c>
      <c r="C518" s="45">
        <v>509</v>
      </c>
      <c r="D518" s="118">
        <v>0</v>
      </c>
      <c r="E518" s="118">
        <v>0</v>
      </c>
    </row>
    <row r="519" spans="1:5" ht="28.5">
      <c r="A519" s="46" t="s">
        <v>164</v>
      </c>
      <c r="B519" s="42" t="s">
        <v>165</v>
      </c>
      <c r="C519" s="45">
        <v>510</v>
      </c>
      <c r="D519" s="74">
        <v>0</v>
      </c>
      <c r="E519" s="74">
        <v>0</v>
      </c>
    </row>
    <row r="520" spans="1:5" ht="14.25">
      <c r="A520" s="47" t="s">
        <v>310</v>
      </c>
      <c r="B520" s="42"/>
      <c r="C520" s="45">
        <v>511</v>
      </c>
      <c r="D520" s="73">
        <v>0</v>
      </c>
      <c r="E520" s="73">
        <v>0</v>
      </c>
    </row>
    <row r="521" spans="1:5" ht="28.5">
      <c r="A521" s="47" t="s">
        <v>803</v>
      </c>
      <c r="B521" s="42" t="s">
        <v>804</v>
      </c>
      <c r="C521" s="45">
        <v>512</v>
      </c>
      <c r="D521" s="118">
        <v>0</v>
      </c>
      <c r="E521" s="118">
        <v>0</v>
      </c>
    </row>
    <row r="522" spans="1:5" ht="28.5">
      <c r="A522" s="47" t="s">
        <v>805</v>
      </c>
      <c r="B522" s="42" t="s">
        <v>806</v>
      </c>
      <c r="C522" s="45">
        <v>513</v>
      </c>
      <c r="D522" s="118">
        <v>0</v>
      </c>
      <c r="E522" s="118">
        <v>0</v>
      </c>
    </row>
    <row r="523" spans="1:5" ht="31.5" customHeight="1">
      <c r="A523" s="47" t="s">
        <v>807</v>
      </c>
      <c r="B523" s="42" t="s">
        <v>808</v>
      </c>
      <c r="C523" s="45">
        <v>514</v>
      </c>
      <c r="D523" s="75">
        <v>2</v>
      </c>
      <c r="E523" s="75">
        <v>0</v>
      </c>
    </row>
    <row r="524" spans="1:5" ht="14.25">
      <c r="A524" s="47" t="s">
        <v>809</v>
      </c>
      <c r="B524" s="42" t="s">
        <v>810</v>
      </c>
      <c r="C524" s="45">
        <v>515</v>
      </c>
      <c r="D524" s="118">
        <v>0</v>
      </c>
      <c r="E524" s="118">
        <v>0</v>
      </c>
    </row>
    <row r="525" spans="1:5" ht="28.5">
      <c r="A525" s="47" t="s">
        <v>1593</v>
      </c>
      <c r="B525" s="42" t="s">
        <v>1594</v>
      </c>
      <c r="C525" s="45">
        <v>516</v>
      </c>
      <c r="D525" s="118">
        <v>0</v>
      </c>
      <c r="E525" s="118">
        <v>0</v>
      </c>
    </row>
    <row r="526" spans="1:5" ht="35.25" customHeight="1">
      <c r="A526" s="47" t="s">
        <v>1595</v>
      </c>
      <c r="B526" s="42" t="s">
        <v>1596</v>
      </c>
      <c r="C526" s="45">
        <v>517</v>
      </c>
      <c r="D526" s="118">
        <v>0</v>
      </c>
      <c r="E526" s="118">
        <v>0</v>
      </c>
    </row>
    <row r="527" spans="1:5" ht="21.75" customHeight="1">
      <c r="A527" s="47" t="s">
        <v>1597</v>
      </c>
      <c r="B527" s="42" t="s">
        <v>1598</v>
      </c>
      <c r="C527" s="45">
        <v>518</v>
      </c>
      <c r="D527" s="75">
        <v>0</v>
      </c>
      <c r="E527" s="75">
        <v>0</v>
      </c>
    </row>
    <row r="528" spans="1:5" ht="28.5">
      <c r="A528" s="47" t="s">
        <v>1599</v>
      </c>
      <c r="B528" s="42" t="s">
        <v>1600</v>
      </c>
      <c r="C528" s="45">
        <v>519</v>
      </c>
      <c r="D528" s="118">
        <v>1</v>
      </c>
      <c r="E528" s="118">
        <v>0</v>
      </c>
    </row>
    <row r="529" spans="1:5" ht="28.5">
      <c r="A529" s="47" t="s">
        <v>257</v>
      </c>
      <c r="B529" s="42" t="s">
        <v>258</v>
      </c>
      <c r="C529" s="45">
        <v>520</v>
      </c>
      <c r="D529" s="118">
        <v>0</v>
      </c>
      <c r="E529" s="118">
        <v>0</v>
      </c>
    </row>
    <row r="530" spans="1:5" ht="24" customHeight="1">
      <c r="A530" s="47" t="s">
        <v>259</v>
      </c>
      <c r="B530" s="42" t="s">
        <v>260</v>
      </c>
      <c r="C530" s="45">
        <v>521</v>
      </c>
      <c r="D530" s="75">
        <v>0</v>
      </c>
      <c r="E530" s="75">
        <v>0</v>
      </c>
    </row>
    <row r="531" spans="1:5" ht="14.25">
      <c r="A531" s="47" t="s">
        <v>261</v>
      </c>
      <c r="B531" s="42" t="s">
        <v>262</v>
      </c>
      <c r="C531" s="45">
        <v>522</v>
      </c>
      <c r="D531" s="118">
        <v>0</v>
      </c>
      <c r="E531" s="118">
        <v>0</v>
      </c>
    </row>
    <row r="532" spans="1:5" ht="28.5">
      <c r="A532" s="47" t="s">
        <v>805</v>
      </c>
      <c r="B532" s="42" t="s">
        <v>263</v>
      </c>
      <c r="C532" s="45">
        <v>523</v>
      </c>
      <c r="D532" s="118">
        <v>0</v>
      </c>
      <c r="E532" s="118">
        <v>0</v>
      </c>
    </row>
    <row r="533" spans="1:5" ht="14.25">
      <c r="A533" s="47" t="s">
        <v>264</v>
      </c>
      <c r="B533" s="42"/>
      <c r="C533" s="45">
        <v>524</v>
      </c>
      <c r="D533" s="73">
        <v>0</v>
      </c>
      <c r="E533" s="73">
        <v>0</v>
      </c>
    </row>
    <row r="534" spans="1:5" ht="14.25">
      <c r="A534" s="47" t="s">
        <v>265</v>
      </c>
      <c r="B534" s="42" t="s">
        <v>266</v>
      </c>
      <c r="C534" s="45">
        <v>525</v>
      </c>
      <c r="D534" s="75">
        <v>16</v>
      </c>
      <c r="E534" s="75">
        <v>1</v>
      </c>
    </row>
    <row r="535" spans="1:5" ht="30" customHeight="1">
      <c r="A535" s="46" t="s">
        <v>96</v>
      </c>
      <c r="B535" s="41" t="s">
        <v>97</v>
      </c>
      <c r="C535" s="45">
        <v>526</v>
      </c>
      <c r="D535" s="118">
        <v>29</v>
      </c>
      <c r="E535" s="118">
        <v>19</v>
      </c>
    </row>
    <row r="536" spans="1:5" ht="28.5">
      <c r="A536" s="46" t="s">
        <v>98</v>
      </c>
      <c r="B536" s="41" t="s">
        <v>99</v>
      </c>
      <c r="C536" s="45">
        <v>527</v>
      </c>
      <c r="D536" s="118">
        <v>0</v>
      </c>
      <c r="E536" s="118">
        <v>28</v>
      </c>
    </row>
    <row r="537" spans="1:5" ht="14.25">
      <c r="A537" s="47" t="s">
        <v>402</v>
      </c>
      <c r="B537" s="51" t="s">
        <v>100</v>
      </c>
      <c r="C537" s="49">
        <v>528</v>
      </c>
      <c r="D537" s="118">
        <v>2</v>
      </c>
      <c r="E537" s="118">
        <v>3</v>
      </c>
    </row>
    <row r="538" spans="1:5" ht="42.75">
      <c r="A538" s="47" t="s">
        <v>101</v>
      </c>
      <c r="B538" s="51" t="s">
        <v>102</v>
      </c>
      <c r="C538" s="49">
        <v>529</v>
      </c>
      <c r="D538" s="118">
        <v>3</v>
      </c>
      <c r="E538" s="118">
        <v>3</v>
      </c>
    </row>
    <row r="539" spans="1:5" ht="14.25">
      <c r="A539" s="46" t="s">
        <v>103</v>
      </c>
      <c r="B539" s="41" t="s">
        <v>104</v>
      </c>
      <c r="C539" s="45">
        <v>530</v>
      </c>
      <c r="D539" s="118">
        <v>0</v>
      </c>
      <c r="E539" s="118">
        <v>0</v>
      </c>
    </row>
    <row r="540" spans="1:5" ht="14.25">
      <c r="A540" s="46" t="s">
        <v>105</v>
      </c>
      <c r="B540" s="41" t="s">
        <v>106</v>
      </c>
      <c r="C540" s="45">
        <v>531</v>
      </c>
      <c r="D540" s="118">
        <v>0</v>
      </c>
      <c r="E540" s="118">
        <v>0</v>
      </c>
    </row>
    <row r="541" spans="1:5" ht="14.25">
      <c r="A541" s="46" t="s">
        <v>103</v>
      </c>
      <c r="B541" s="41" t="s">
        <v>107</v>
      </c>
      <c r="C541" s="45">
        <v>532</v>
      </c>
      <c r="D541" s="118">
        <v>0</v>
      </c>
      <c r="E541" s="118">
        <v>0</v>
      </c>
    </row>
    <row r="542" spans="1:5" ht="29.25" customHeight="1">
      <c r="A542" s="46" t="s">
        <v>1263</v>
      </c>
      <c r="B542" s="41" t="s">
        <v>1264</v>
      </c>
      <c r="C542" s="45">
        <v>533</v>
      </c>
      <c r="D542" s="75">
        <v>0</v>
      </c>
      <c r="E542" s="75">
        <v>0</v>
      </c>
    </row>
    <row r="543" spans="1:5" ht="37.5" customHeight="1">
      <c r="A543" s="46" t="s">
        <v>1265</v>
      </c>
      <c r="B543" s="41" t="s">
        <v>1266</v>
      </c>
      <c r="C543" s="45">
        <v>534</v>
      </c>
      <c r="D543" s="118">
        <v>0</v>
      </c>
      <c r="E543" s="118">
        <v>0</v>
      </c>
    </row>
    <row r="544" spans="1:5" ht="38.25" customHeight="1">
      <c r="A544" s="46" t="s">
        <v>1267</v>
      </c>
      <c r="B544" s="41" t="s">
        <v>1268</v>
      </c>
      <c r="C544" s="45">
        <v>535</v>
      </c>
      <c r="D544" s="119">
        <v>0</v>
      </c>
      <c r="E544" s="119">
        <v>0</v>
      </c>
    </row>
    <row r="545" spans="1:5" ht="15" customHeight="1">
      <c r="A545" s="46" t="s">
        <v>1269</v>
      </c>
      <c r="B545" s="41" t="s">
        <v>1270</v>
      </c>
      <c r="C545" s="45">
        <v>536</v>
      </c>
      <c r="D545" s="118">
        <v>0</v>
      </c>
      <c r="E545" s="118">
        <v>0</v>
      </c>
    </row>
    <row r="546" spans="1:5" ht="15" customHeight="1">
      <c r="A546" s="46" t="s">
        <v>1271</v>
      </c>
      <c r="B546" s="41" t="s">
        <v>1272</v>
      </c>
      <c r="C546" s="45">
        <v>537</v>
      </c>
      <c r="D546" s="75">
        <v>0</v>
      </c>
      <c r="E546" s="75">
        <v>0</v>
      </c>
    </row>
    <row r="547" spans="1:5" ht="37.5" customHeight="1">
      <c r="A547" s="46" t="s">
        <v>1273</v>
      </c>
      <c r="B547" s="41" t="s">
        <v>1274</v>
      </c>
      <c r="C547" s="45">
        <v>538</v>
      </c>
      <c r="D547" s="117">
        <v>0</v>
      </c>
      <c r="E547" s="117">
        <v>0</v>
      </c>
    </row>
    <row r="548" spans="1:5" ht="77.25" customHeight="1">
      <c r="A548" s="46" t="s">
        <v>274</v>
      </c>
      <c r="B548" s="41" t="s">
        <v>275</v>
      </c>
      <c r="C548" s="45">
        <v>539</v>
      </c>
      <c r="D548" s="77">
        <v>1</v>
      </c>
      <c r="E548" s="77">
        <v>0</v>
      </c>
    </row>
    <row r="549" spans="1:5" ht="46.5" customHeight="1">
      <c r="A549" s="46" t="s">
        <v>276</v>
      </c>
      <c r="B549" s="41" t="s">
        <v>277</v>
      </c>
      <c r="C549" s="45">
        <v>540</v>
      </c>
      <c r="D549" s="77">
        <v>1</v>
      </c>
      <c r="E549" s="77">
        <v>0</v>
      </c>
    </row>
    <row r="550" spans="1:5" ht="63.75" customHeight="1">
      <c r="A550" s="46" t="s">
        <v>278</v>
      </c>
      <c r="B550" s="41" t="s">
        <v>279</v>
      </c>
      <c r="C550" s="45">
        <v>541</v>
      </c>
      <c r="D550" s="117">
        <v>24</v>
      </c>
      <c r="E550" s="117">
        <v>2</v>
      </c>
    </row>
    <row r="551" spans="1:5" ht="33" customHeight="1">
      <c r="A551" s="46" t="s">
        <v>280</v>
      </c>
      <c r="B551" s="41" t="s">
        <v>281</v>
      </c>
      <c r="C551" s="45">
        <v>542</v>
      </c>
      <c r="D551" s="118">
        <v>0</v>
      </c>
      <c r="E551" s="118">
        <v>0</v>
      </c>
    </row>
    <row r="552" spans="1:5" ht="63.75" customHeight="1">
      <c r="A552" s="46" t="s">
        <v>282</v>
      </c>
      <c r="B552" s="41" t="s">
        <v>283</v>
      </c>
      <c r="C552" s="45">
        <v>543</v>
      </c>
      <c r="D552" s="118">
        <v>0</v>
      </c>
      <c r="E552" s="118">
        <v>0</v>
      </c>
    </row>
    <row r="553" spans="1:5" ht="26.25" customHeight="1">
      <c r="A553" s="46" t="s">
        <v>284</v>
      </c>
      <c r="B553" s="41" t="s">
        <v>285</v>
      </c>
      <c r="C553" s="45">
        <v>544</v>
      </c>
      <c r="D553" s="115">
        <v>0</v>
      </c>
      <c r="E553" s="115">
        <v>0</v>
      </c>
    </row>
    <row r="554" spans="1:5" ht="21.75" customHeight="1">
      <c r="A554" s="46" t="s">
        <v>286</v>
      </c>
      <c r="B554" s="41" t="s">
        <v>287</v>
      </c>
      <c r="C554" s="45">
        <v>545</v>
      </c>
      <c r="D554" s="78">
        <v>118</v>
      </c>
      <c r="E554" s="78">
        <v>42</v>
      </c>
    </row>
    <row r="555" spans="1:5" ht="24.75" customHeight="1">
      <c r="A555" s="46" t="s">
        <v>288</v>
      </c>
      <c r="B555" s="41" t="s">
        <v>289</v>
      </c>
      <c r="C555" s="45">
        <v>546</v>
      </c>
      <c r="D555" s="78">
        <v>250</v>
      </c>
      <c r="E555" s="78">
        <v>96</v>
      </c>
    </row>
    <row r="556" spans="1:5" ht="48" customHeight="1">
      <c r="A556" s="46" t="s">
        <v>290</v>
      </c>
      <c r="B556" s="41" t="s">
        <v>291</v>
      </c>
      <c r="C556" s="45">
        <v>547</v>
      </c>
      <c r="D556" s="115">
        <v>0</v>
      </c>
      <c r="E556" s="115">
        <v>4</v>
      </c>
    </row>
    <row r="557" spans="1:5" ht="21.75" customHeight="1">
      <c r="A557" s="46" t="s">
        <v>292</v>
      </c>
      <c r="B557" s="41" t="s">
        <v>293</v>
      </c>
      <c r="C557" s="45">
        <v>548</v>
      </c>
      <c r="D557" s="115">
        <v>3</v>
      </c>
      <c r="E557" s="115">
        <v>5</v>
      </c>
    </row>
    <row r="558" spans="1:5" ht="65.25" customHeight="1">
      <c r="A558" s="46" t="s">
        <v>294</v>
      </c>
      <c r="B558" s="41" t="s">
        <v>295</v>
      </c>
      <c r="C558" s="45">
        <v>549</v>
      </c>
      <c r="D558" s="115">
        <v>0</v>
      </c>
      <c r="E558" s="115">
        <v>0</v>
      </c>
    </row>
    <row r="559" spans="1:5" ht="61.5" customHeight="1">
      <c r="A559" s="46" t="s">
        <v>296</v>
      </c>
      <c r="B559" s="41" t="s">
        <v>297</v>
      </c>
      <c r="C559" s="45">
        <v>550</v>
      </c>
      <c r="D559" s="116">
        <v>0</v>
      </c>
      <c r="E559" s="116">
        <v>0</v>
      </c>
    </row>
    <row r="560" spans="1:5" ht="21.75" customHeight="1">
      <c r="A560" s="46" t="s">
        <v>710</v>
      </c>
      <c r="B560" s="41" t="s">
        <v>298</v>
      </c>
      <c r="C560" s="45">
        <v>551</v>
      </c>
      <c r="D560" s="115">
        <v>0</v>
      </c>
      <c r="E560" s="115">
        <v>0</v>
      </c>
    </row>
    <row r="561" spans="1:5" ht="71.25" customHeight="1">
      <c r="A561" s="46" t="s">
        <v>299</v>
      </c>
      <c r="B561" s="41" t="s">
        <v>300</v>
      </c>
      <c r="C561" s="45">
        <v>552</v>
      </c>
      <c r="D561" s="115">
        <v>0</v>
      </c>
      <c r="E561" s="115">
        <v>0</v>
      </c>
    </row>
    <row r="562" spans="1:5" ht="86.25" customHeight="1">
      <c r="A562" s="46" t="s">
        <v>301</v>
      </c>
      <c r="B562" s="41" t="s">
        <v>302</v>
      </c>
      <c r="C562" s="45">
        <v>553</v>
      </c>
      <c r="D562" s="115">
        <v>0</v>
      </c>
      <c r="E562" s="115">
        <v>0</v>
      </c>
    </row>
    <row r="563" spans="1:5" ht="45.75" customHeight="1">
      <c r="A563" s="46" t="s">
        <v>303</v>
      </c>
      <c r="B563" s="41" t="s">
        <v>304</v>
      </c>
      <c r="C563" s="45">
        <v>554</v>
      </c>
      <c r="D563" s="78">
        <v>0</v>
      </c>
      <c r="E563" s="78">
        <v>0</v>
      </c>
    </row>
    <row r="564" spans="1:5" ht="48.75" customHeight="1">
      <c r="A564" s="46" t="s">
        <v>305</v>
      </c>
      <c r="B564" s="41" t="s">
        <v>306</v>
      </c>
      <c r="C564" s="45">
        <v>555</v>
      </c>
      <c r="D564" s="78">
        <v>0</v>
      </c>
      <c r="E564" s="78">
        <v>0</v>
      </c>
    </row>
    <row r="565" spans="1:5" ht="17.25" customHeight="1">
      <c r="A565" s="46" t="s">
        <v>307</v>
      </c>
      <c r="B565" s="41" t="s">
        <v>308</v>
      </c>
      <c r="C565" s="45">
        <v>556</v>
      </c>
      <c r="D565" s="115">
        <v>0</v>
      </c>
      <c r="E565" s="115">
        <v>0</v>
      </c>
    </row>
    <row r="566" spans="1:5" ht="32.25" customHeight="1">
      <c r="A566" s="46" t="s">
        <v>309</v>
      </c>
      <c r="B566" s="41" t="s">
        <v>1086</v>
      </c>
      <c r="C566" s="45">
        <v>557</v>
      </c>
      <c r="D566" s="115">
        <v>60</v>
      </c>
      <c r="E566" s="115">
        <v>18</v>
      </c>
    </row>
    <row r="567" spans="1:5" ht="46.5" customHeight="1">
      <c r="A567" s="46" t="s">
        <v>1087</v>
      </c>
      <c r="B567" s="41" t="s">
        <v>1088</v>
      </c>
      <c r="C567" s="45">
        <v>558</v>
      </c>
      <c r="D567" s="115">
        <v>6</v>
      </c>
      <c r="E567" s="115">
        <v>2</v>
      </c>
    </row>
    <row r="568" spans="1:5" ht="46.5" customHeight="1">
      <c r="A568" s="46" t="s">
        <v>1089</v>
      </c>
      <c r="B568" s="41" t="s">
        <v>1090</v>
      </c>
      <c r="C568" s="45">
        <v>559</v>
      </c>
      <c r="D568" s="115">
        <v>29</v>
      </c>
      <c r="E568" s="115">
        <v>36</v>
      </c>
    </row>
    <row r="569" spans="1:5" ht="36" customHeight="1">
      <c r="A569" s="46" t="s">
        <v>1091</v>
      </c>
      <c r="B569" s="41" t="s">
        <v>1092</v>
      </c>
      <c r="C569" s="45">
        <v>560</v>
      </c>
      <c r="D569" s="115">
        <v>0</v>
      </c>
      <c r="E569" s="115">
        <v>0</v>
      </c>
    </row>
    <row r="570" spans="1:5" ht="35.25" customHeight="1">
      <c r="A570" s="46" t="s">
        <v>1091</v>
      </c>
      <c r="B570" s="41" t="s">
        <v>1093</v>
      </c>
      <c r="C570" s="45">
        <v>561</v>
      </c>
      <c r="D570" s="115">
        <v>0</v>
      </c>
      <c r="E570" s="115">
        <v>0</v>
      </c>
    </row>
    <row r="571" spans="1:5" ht="45.75" customHeight="1">
      <c r="A571" s="46" t="s">
        <v>1094</v>
      </c>
      <c r="B571" s="41" t="s">
        <v>1095</v>
      </c>
      <c r="C571" s="45">
        <v>562</v>
      </c>
      <c r="D571" s="115">
        <v>0</v>
      </c>
      <c r="E571" s="115">
        <v>0</v>
      </c>
    </row>
    <row r="572" spans="1:5" ht="88.5" customHeight="1">
      <c r="A572" s="46" t="s">
        <v>1096</v>
      </c>
      <c r="B572" s="41" t="s">
        <v>1097</v>
      </c>
      <c r="C572" s="45">
        <v>563</v>
      </c>
      <c r="D572" s="115">
        <v>9</v>
      </c>
      <c r="E572" s="115">
        <v>1</v>
      </c>
    </row>
    <row r="573" spans="1:5" ht="21.75" customHeight="1">
      <c r="A573" s="46" t="s">
        <v>1194</v>
      </c>
      <c r="B573" s="41" t="s">
        <v>1098</v>
      </c>
      <c r="C573" s="45">
        <v>564</v>
      </c>
      <c r="D573" s="115">
        <v>5</v>
      </c>
      <c r="E573" s="115">
        <v>2</v>
      </c>
    </row>
    <row r="574" spans="1:5" ht="90.75" customHeight="1">
      <c r="A574" s="46" t="s">
        <v>1099</v>
      </c>
      <c r="B574" s="41" t="s">
        <v>1100</v>
      </c>
      <c r="C574" s="45">
        <v>565</v>
      </c>
      <c r="D574" s="115">
        <v>15</v>
      </c>
      <c r="E574" s="115">
        <v>0</v>
      </c>
    </row>
    <row r="575" spans="1:5" ht="35.25" customHeight="1">
      <c r="A575" s="46" t="s">
        <v>1101</v>
      </c>
      <c r="B575" s="41" t="s">
        <v>1102</v>
      </c>
      <c r="C575" s="45">
        <v>566</v>
      </c>
      <c r="D575" s="115">
        <v>0</v>
      </c>
      <c r="E575" s="115">
        <v>0</v>
      </c>
    </row>
    <row r="576" spans="1:5" ht="33.75" customHeight="1">
      <c r="A576" s="46" t="s">
        <v>1101</v>
      </c>
      <c r="B576" s="41" t="s">
        <v>1103</v>
      </c>
      <c r="C576" s="45">
        <v>567</v>
      </c>
      <c r="D576" s="115">
        <v>0</v>
      </c>
      <c r="E576" s="115">
        <v>0</v>
      </c>
    </row>
    <row r="577" spans="1:5" ht="45.75" customHeight="1">
      <c r="A577" s="46" t="s">
        <v>1101</v>
      </c>
      <c r="B577" s="41" t="s">
        <v>1104</v>
      </c>
      <c r="C577" s="45">
        <v>568</v>
      </c>
      <c r="D577" s="115">
        <v>0</v>
      </c>
      <c r="E577" s="115">
        <v>0</v>
      </c>
    </row>
    <row r="578" spans="1:5" ht="36.75" customHeight="1">
      <c r="A578" s="46" t="s">
        <v>1101</v>
      </c>
      <c r="B578" s="41" t="s">
        <v>1105</v>
      </c>
      <c r="C578" s="45">
        <v>569</v>
      </c>
      <c r="D578" s="115">
        <v>0</v>
      </c>
      <c r="E578" s="115">
        <v>0</v>
      </c>
    </row>
    <row r="579" spans="1:5" ht="34.5" customHeight="1">
      <c r="A579" s="46" t="s">
        <v>1106</v>
      </c>
      <c r="B579" s="41" t="s">
        <v>1107</v>
      </c>
      <c r="C579" s="45">
        <v>570</v>
      </c>
      <c r="D579" s="115">
        <v>0</v>
      </c>
      <c r="E579" s="115">
        <v>0</v>
      </c>
    </row>
    <row r="580" spans="1:5" ht="45.75" customHeight="1">
      <c r="A580" s="46" t="s">
        <v>1108</v>
      </c>
      <c r="B580" s="41" t="s">
        <v>1109</v>
      </c>
      <c r="C580" s="45">
        <v>571</v>
      </c>
      <c r="D580" s="115">
        <v>291</v>
      </c>
      <c r="E580" s="115">
        <v>75</v>
      </c>
    </row>
    <row r="581" spans="1:5" ht="61.5" customHeight="1">
      <c r="A581" s="46" t="s">
        <v>1110</v>
      </c>
      <c r="B581" s="41" t="s">
        <v>1111</v>
      </c>
      <c r="C581" s="45">
        <v>572</v>
      </c>
      <c r="D581" s="115">
        <v>466</v>
      </c>
      <c r="E581" s="115">
        <v>74</v>
      </c>
    </row>
    <row r="582" spans="1:5" ht="78" customHeight="1">
      <c r="A582" s="46" t="s">
        <v>137</v>
      </c>
      <c r="B582" s="41" t="s">
        <v>138</v>
      </c>
      <c r="C582" s="45">
        <v>573</v>
      </c>
      <c r="D582" s="115">
        <v>233</v>
      </c>
      <c r="E582" s="115">
        <v>58</v>
      </c>
    </row>
    <row r="583" spans="1:5" ht="78.75" customHeight="1">
      <c r="A583" s="46" t="s">
        <v>972</v>
      </c>
      <c r="B583" s="41" t="s">
        <v>973</v>
      </c>
      <c r="C583" s="45">
        <v>574</v>
      </c>
      <c r="D583" s="78">
        <v>0</v>
      </c>
      <c r="E583" s="78">
        <v>0</v>
      </c>
    </row>
    <row r="584" spans="1:5" ht="48.75" customHeight="1">
      <c r="A584" s="46" t="s">
        <v>0</v>
      </c>
      <c r="B584" s="41" t="s">
        <v>1</v>
      </c>
      <c r="C584" s="45">
        <v>575</v>
      </c>
      <c r="D584" s="78">
        <v>0</v>
      </c>
      <c r="E584" s="78">
        <v>0</v>
      </c>
    </row>
    <row r="585" spans="1:5" ht="48" customHeight="1">
      <c r="A585" s="46" t="s">
        <v>2</v>
      </c>
      <c r="B585" s="42" t="s">
        <v>988</v>
      </c>
      <c r="C585" s="45">
        <v>576</v>
      </c>
      <c r="D585" s="115">
        <v>5</v>
      </c>
      <c r="E585" s="115">
        <v>2</v>
      </c>
    </row>
    <row r="586" spans="1:5" ht="64.5" customHeight="1">
      <c r="A586" s="46" t="s">
        <v>989</v>
      </c>
      <c r="B586" s="42" t="s">
        <v>990</v>
      </c>
      <c r="C586" s="45">
        <v>577</v>
      </c>
      <c r="D586" s="115">
        <v>6</v>
      </c>
      <c r="E586" s="115">
        <v>1</v>
      </c>
    </row>
    <row r="587" spans="1:5" ht="60.75" customHeight="1">
      <c r="A587" s="46" t="s">
        <v>991</v>
      </c>
      <c r="B587" s="42" t="s">
        <v>992</v>
      </c>
      <c r="C587" s="45">
        <v>578</v>
      </c>
      <c r="D587" s="115">
        <v>0</v>
      </c>
      <c r="E587" s="115">
        <v>0</v>
      </c>
    </row>
    <row r="588" spans="1:5" ht="57" customHeight="1">
      <c r="A588" s="46" t="s">
        <v>1410</v>
      </c>
      <c r="B588" s="42" t="s">
        <v>993</v>
      </c>
      <c r="C588" s="45">
        <v>579</v>
      </c>
      <c r="D588" s="115">
        <v>0</v>
      </c>
      <c r="E588" s="115">
        <v>0</v>
      </c>
    </row>
    <row r="589" spans="1:5" ht="22.5" customHeight="1">
      <c r="A589" s="46" t="s">
        <v>1171</v>
      </c>
      <c r="B589" s="42" t="s">
        <v>994</v>
      </c>
      <c r="C589" s="45">
        <v>580</v>
      </c>
      <c r="D589" s="115">
        <v>0</v>
      </c>
      <c r="E589" s="115">
        <v>0</v>
      </c>
    </row>
    <row r="590" spans="1:5" ht="18.75" customHeight="1">
      <c r="A590" s="46" t="s">
        <v>995</v>
      </c>
      <c r="B590" s="42" t="s">
        <v>996</v>
      </c>
      <c r="C590" s="45">
        <v>581</v>
      </c>
      <c r="D590" s="115">
        <v>0</v>
      </c>
      <c r="E590" s="115">
        <v>1</v>
      </c>
    </row>
    <row r="591" spans="1:5" ht="21" customHeight="1">
      <c r="A591" s="46" t="s">
        <v>1171</v>
      </c>
      <c r="B591" s="42" t="s">
        <v>997</v>
      </c>
      <c r="C591" s="45">
        <v>582</v>
      </c>
      <c r="D591" s="115">
        <v>0</v>
      </c>
      <c r="E591" s="115">
        <v>0</v>
      </c>
    </row>
    <row r="592" spans="1:5" ht="30.75" customHeight="1">
      <c r="A592" s="46" t="s">
        <v>998</v>
      </c>
      <c r="B592" s="42" t="s">
        <v>999</v>
      </c>
      <c r="C592" s="45">
        <v>583</v>
      </c>
      <c r="D592" s="115">
        <v>0</v>
      </c>
      <c r="E592" s="115">
        <v>0</v>
      </c>
    </row>
    <row r="593" spans="1:5" ht="23.25" customHeight="1">
      <c r="A593" s="46" t="s">
        <v>1171</v>
      </c>
      <c r="B593" s="42" t="s">
        <v>1000</v>
      </c>
      <c r="C593" s="45">
        <v>584</v>
      </c>
      <c r="D593" s="115">
        <v>0</v>
      </c>
      <c r="E593" s="115">
        <v>0</v>
      </c>
    </row>
    <row r="594" spans="1:5" ht="33" customHeight="1">
      <c r="A594" s="46" t="s">
        <v>1101</v>
      </c>
      <c r="B594" s="42" t="s">
        <v>1001</v>
      </c>
      <c r="C594" s="45">
        <v>585</v>
      </c>
      <c r="D594" s="115">
        <v>0</v>
      </c>
      <c r="E594" s="115">
        <v>0</v>
      </c>
    </row>
    <row r="595" spans="1:5" ht="43.5" customHeight="1">
      <c r="A595" s="46" t="s">
        <v>1002</v>
      </c>
      <c r="B595" s="42" t="s">
        <v>1003</v>
      </c>
      <c r="C595" s="45">
        <v>586</v>
      </c>
      <c r="D595" s="115">
        <v>4</v>
      </c>
      <c r="E595" s="115">
        <v>0</v>
      </c>
    </row>
    <row r="596" spans="1:5" ht="78" customHeight="1">
      <c r="A596" s="46" t="s">
        <v>1004</v>
      </c>
      <c r="B596" s="42" t="s">
        <v>1005</v>
      </c>
      <c r="C596" s="45">
        <v>587</v>
      </c>
      <c r="D596" s="115">
        <v>0</v>
      </c>
      <c r="E596" s="115">
        <v>0</v>
      </c>
    </row>
    <row r="597" spans="1:5" ht="34.5" customHeight="1">
      <c r="A597" s="46" t="s">
        <v>1006</v>
      </c>
      <c r="B597" s="42" t="s">
        <v>1007</v>
      </c>
      <c r="C597" s="45">
        <v>588</v>
      </c>
      <c r="D597" s="79">
        <v>0</v>
      </c>
      <c r="E597" s="79">
        <v>0</v>
      </c>
    </row>
    <row r="598" spans="1:5" ht="65.25" customHeight="1">
      <c r="A598" s="46" t="s">
        <v>1008</v>
      </c>
      <c r="B598" s="41" t="s">
        <v>977</v>
      </c>
      <c r="C598" s="45">
        <v>589</v>
      </c>
      <c r="D598" s="78">
        <v>0</v>
      </c>
      <c r="E598" s="78">
        <v>0</v>
      </c>
    </row>
    <row r="599" spans="1:5" ht="80.25" customHeight="1">
      <c r="A599" s="46" t="s">
        <v>1009</v>
      </c>
      <c r="B599" s="41" t="s">
        <v>978</v>
      </c>
      <c r="C599" s="45">
        <v>590</v>
      </c>
      <c r="D599" s="78">
        <v>0</v>
      </c>
      <c r="E599" s="78">
        <v>0</v>
      </c>
    </row>
    <row r="600" spans="1:5" ht="63.75" customHeight="1">
      <c r="A600" s="46" t="s">
        <v>862</v>
      </c>
      <c r="B600" s="41" t="s">
        <v>863</v>
      </c>
      <c r="C600" s="45">
        <v>591</v>
      </c>
      <c r="D600" s="78">
        <v>1</v>
      </c>
      <c r="E600" s="78">
        <v>0</v>
      </c>
    </row>
    <row r="601" spans="1:5" ht="51" customHeight="1">
      <c r="A601" s="46" t="s">
        <v>1171</v>
      </c>
      <c r="B601" s="41" t="s">
        <v>864</v>
      </c>
      <c r="C601" s="45">
        <v>592</v>
      </c>
      <c r="D601" s="115">
        <v>0</v>
      </c>
      <c r="E601" s="115">
        <v>0</v>
      </c>
    </row>
    <row r="602" spans="1:5" ht="58.5" customHeight="1">
      <c r="A602" s="46" t="s">
        <v>1324</v>
      </c>
      <c r="B602" s="41" t="s">
        <v>1323</v>
      </c>
      <c r="C602" s="45">
        <v>593</v>
      </c>
      <c r="D602" s="115">
        <v>0</v>
      </c>
      <c r="E602" s="115">
        <v>0</v>
      </c>
    </row>
    <row r="603" spans="1:5" ht="58.5" customHeight="1">
      <c r="A603" s="46" t="s">
        <v>108</v>
      </c>
      <c r="B603" s="41" t="s">
        <v>109</v>
      </c>
      <c r="C603" s="45">
        <v>594</v>
      </c>
      <c r="D603" s="115">
        <v>0</v>
      </c>
      <c r="E603" s="115">
        <v>0</v>
      </c>
    </row>
    <row r="604" spans="1:5" ht="58.5" customHeight="1">
      <c r="A604" s="46" t="s">
        <v>110</v>
      </c>
      <c r="B604" s="41" t="s">
        <v>111</v>
      </c>
      <c r="C604" s="45">
        <v>595</v>
      </c>
      <c r="D604" s="115">
        <v>0</v>
      </c>
      <c r="E604" s="115">
        <v>0</v>
      </c>
    </row>
    <row r="605" spans="1:5" ht="37.5" customHeight="1">
      <c r="A605" s="46" t="s">
        <v>982</v>
      </c>
      <c r="B605" s="41" t="s">
        <v>979</v>
      </c>
      <c r="C605" s="45">
        <v>596</v>
      </c>
      <c r="D605" s="115">
        <v>1</v>
      </c>
      <c r="E605" s="115">
        <v>0</v>
      </c>
    </row>
    <row r="606" spans="1:5" ht="40.5" customHeight="1">
      <c r="A606" s="46" t="s">
        <v>983</v>
      </c>
      <c r="B606" s="41" t="s">
        <v>980</v>
      </c>
      <c r="C606" s="45">
        <v>597</v>
      </c>
      <c r="D606" s="115">
        <v>0</v>
      </c>
      <c r="E606" s="115">
        <v>0</v>
      </c>
    </row>
    <row r="607" spans="1:5" ht="48.75" customHeight="1">
      <c r="A607" s="46" t="s">
        <v>984</v>
      </c>
      <c r="B607" s="41" t="s">
        <v>981</v>
      </c>
      <c r="C607" s="45">
        <v>598</v>
      </c>
      <c r="D607" s="115">
        <v>0</v>
      </c>
      <c r="E607" s="115">
        <v>0</v>
      </c>
    </row>
    <row r="608" spans="1:5" ht="45.75" customHeight="1">
      <c r="A608" s="46" t="s">
        <v>1128</v>
      </c>
      <c r="B608" s="41" t="s">
        <v>1127</v>
      </c>
      <c r="C608" s="45">
        <v>599</v>
      </c>
      <c r="D608" s="115">
        <v>0</v>
      </c>
      <c r="E608" s="115">
        <v>0</v>
      </c>
    </row>
    <row r="609" spans="1:5" ht="45.75" customHeight="1">
      <c r="A609" s="46" t="s">
        <v>1130</v>
      </c>
      <c r="B609" s="41" t="s">
        <v>1129</v>
      </c>
      <c r="C609" s="45">
        <v>600</v>
      </c>
      <c r="D609" s="78">
        <v>3</v>
      </c>
      <c r="E609" s="78">
        <v>0</v>
      </c>
    </row>
    <row r="610" spans="1:5" ht="47.25" customHeight="1">
      <c r="A610" s="46" t="s">
        <v>1132</v>
      </c>
      <c r="B610" s="41" t="s">
        <v>1131</v>
      </c>
      <c r="C610" s="45">
        <v>601</v>
      </c>
      <c r="D610" s="115">
        <v>0</v>
      </c>
      <c r="E610" s="115">
        <v>1</v>
      </c>
    </row>
    <row r="611" spans="1:5" ht="48" customHeight="1">
      <c r="A611" s="46" t="s">
        <v>1134</v>
      </c>
      <c r="B611" s="41" t="s">
        <v>1133</v>
      </c>
      <c r="C611" s="45">
        <v>602</v>
      </c>
      <c r="D611" s="115">
        <v>0</v>
      </c>
      <c r="E611" s="115">
        <v>0</v>
      </c>
    </row>
    <row r="612" spans="1:5" ht="87" customHeight="1">
      <c r="A612" s="46" t="s">
        <v>1136</v>
      </c>
      <c r="B612" s="41" t="s">
        <v>1135</v>
      </c>
      <c r="C612" s="45">
        <v>603</v>
      </c>
      <c r="D612" s="78">
        <v>0</v>
      </c>
      <c r="E612" s="78">
        <v>0</v>
      </c>
    </row>
    <row r="613" spans="1:5" ht="48" customHeight="1">
      <c r="A613" s="46" t="s">
        <v>1215</v>
      </c>
      <c r="B613" s="41" t="s">
        <v>1216</v>
      </c>
      <c r="C613" s="45">
        <v>604</v>
      </c>
      <c r="D613" s="79"/>
      <c r="E613" s="79"/>
    </row>
    <row r="614" spans="1:5" ht="48" customHeight="1">
      <c r="A614" s="46" t="s">
        <v>1215</v>
      </c>
      <c r="B614" s="41" t="s">
        <v>1217</v>
      </c>
      <c r="C614" s="45">
        <v>605</v>
      </c>
      <c r="D614" s="79"/>
      <c r="E614" s="79"/>
    </row>
    <row r="615" spans="1:5" ht="61.5" customHeight="1">
      <c r="A615" s="46" t="s">
        <v>1218</v>
      </c>
      <c r="B615" s="41" t="s">
        <v>1589</v>
      </c>
      <c r="C615" s="45">
        <v>606</v>
      </c>
      <c r="D615" s="78">
        <v>113</v>
      </c>
      <c r="E615" s="78">
        <v>2</v>
      </c>
    </row>
    <row r="616" spans="1:5" ht="48" customHeight="1">
      <c r="A616" s="46" t="s">
        <v>1219</v>
      </c>
      <c r="B616" s="41" t="s">
        <v>1220</v>
      </c>
      <c r="C616" s="45">
        <v>607</v>
      </c>
      <c r="D616" s="115">
        <v>12</v>
      </c>
      <c r="E616" s="115"/>
    </row>
    <row r="617" spans="1:5" ht="50.25" customHeight="1">
      <c r="A617" s="46" t="s">
        <v>847</v>
      </c>
      <c r="B617" s="41" t="s">
        <v>848</v>
      </c>
      <c r="C617" s="45">
        <v>608</v>
      </c>
      <c r="D617" s="115"/>
      <c r="E617" s="115"/>
    </row>
    <row r="618" spans="1:9" ht="34.5" customHeight="1">
      <c r="A618" s="69" t="s">
        <v>865</v>
      </c>
      <c r="B618" s="198" t="s">
        <v>1351</v>
      </c>
      <c r="C618" s="198"/>
      <c r="D618" s="198"/>
      <c r="E618" s="198"/>
      <c r="F618" s="52"/>
      <c r="G618" s="52"/>
      <c r="H618" s="52"/>
      <c r="I618" s="52"/>
    </row>
    <row r="619" spans="1:9" ht="18" customHeight="1">
      <c r="A619" s="70"/>
      <c r="B619" s="195" t="s">
        <v>866</v>
      </c>
      <c r="C619" s="195"/>
      <c r="D619" s="195"/>
      <c r="E619" s="195"/>
      <c r="F619" s="53"/>
      <c r="G619" s="53"/>
      <c r="H619" s="53"/>
      <c r="I619" s="53"/>
    </row>
    <row r="620" spans="1:7" ht="30" customHeight="1">
      <c r="A620" s="71" t="s">
        <v>403</v>
      </c>
      <c r="B620" s="196" t="s">
        <v>1352</v>
      </c>
      <c r="C620" s="196"/>
      <c r="D620" s="196"/>
      <c r="E620" s="196"/>
      <c r="F620" s="54"/>
      <c r="G620" s="54"/>
    </row>
    <row r="621" spans="1:9" ht="14.25">
      <c r="A621" s="70"/>
      <c r="B621" s="191" t="s">
        <v>404</v>
      </c>
      <c r="C621" s="191"/>
      <c r="D621" s="191"/>
      <c r="E621" s="191"/>
      <c r="F621" s="55"/>
      <c r="G621" s="55"/>
      <c r="H621" s="55"/>
      <c r="I621" s="55"/>
    </row>
    <row r="622" spans="1:9" ht="15.75">
      <c r="A622" s="70"/>
      <c r="B622" s="197" t="s">
        <v>1353</v>
      </c>
      <c r="C622" s="197"/>
      <c r="D622" s="197"/>
      <c r="E622" s="72"/>
      <c r="F622" s="56"/>
      <c r="G622" s="56"/>
      <c r="H622" s="56"/>
      <c r="I622" s="53"/>
    </row>
    <row r="623" spans="1:9" ht="14.25">
      <c r="A623" s="70"/>
      <c r="B623" s="191" t="s">
        <v>405</v>
      </c>
      <c r="C623" s="191"/>
      <c r="D623" s="191"/>
      <c r="E623" s="68" t="s">
        <v>406</v>
      </c>
      <c r="F623" s="55"/>
      <c r="G623" s="55"/>
      <c r="H623" s="55"/>
      <c r="I623" s="55"/>
    </row>
    <row r="624" spans="1:9" ht="15.75">
      <c r="A624" s="70" t="s">
        <v>1354</v>
      </c>
      <c r="B624" s="192">
        <v>5</v>
      </c>
      <c r="C624" s="192"/>
      <c r="D624" s="193" t="s">
        <v>1355</v>
      </c>
      <c r="E624" s="193"/>
      <c r="F624" s="57"/>
      <c r="G624" s="57"/>
      <c r="H624" s="58"/>
      <c r="I624" s="58"/>
    </row>
    <row r="625" spans="1:9" ht="21.75" customHeight="1">
      <c r="A625" s="70" t="s">
        <v>408</v>
      </c>
      <c r="B625" s="194"/>
      <c r="C625" s="194"/>
      <c r="D625" s="195" t="s">
        <v>409</v>
      </c>
      <c r="E625" s="195"/>
      <c r="F625" s="53"/>
      <c r="G625" s="53"/>
      <c r="H625" s="58"/>
      <c r="I625" s="58"/>
    </row>
    <row r="626" spans="2:4" ht="15.75">
      <c r="B626" s="59"/>
      <c r="C626" s="44"/>
      <c r="D626" s="60"/>
    </row>
    <row r="627" spans="2:5" ht="14.25">
      <c r="B627" s="190"/>
      <c r="C627" s="190"/>
      <c r="D627" s="190"/>
      <c r="E627" s="61"/>
    </row>
    <row r="628" spans="2:5" ht="15.75">
      <c r="B628" s="62"/>
      <c r="D628" s="63"/>
      <c r="E628" s="64"/>
    </row>
    <row r="629" spans="2:3" ht="14.25">
      <c r="B629" s="65"/>
      <c r="C629" s="40"/>
    </row>
    <row r="630" spans="2:4" ht="14.25">
      <c r="B630" s="190"/>
      <c r="C630" s="190"/>
      <c r="D630" s="190"/>
    </row>
    <row r="631" spans="2:5" ht="15.75">
      <c r="B631" s="188"/>
      <c r="C631" s="188"/>
      <c r="D631" s="188"/>
      <c r="E631" s="60"/>
    </row>
    <row r="632" spans="2:4" ht="14.25">
      <c r="B632" s="190"/>
      <c r="C632" s="190"/>
      <c r="D632" s="190"/>
    </row>
    <row r="633" ht="14.25">
      <c r="B633" s="65"/>
    </row>
    <row r="634" ht="14.25">
      <c r="B634" s="65"/>
    </row>
    <row r="635" spans="2:5" ht="15.75">
      <c r="B635" s="188"/>
      <c r="C635" s="188"/>
      <c r="D635" s="188"/>
      <c r="E635" s="66"/>
    </row>
    <row r="636" spans="2:5" ht="15.75">
      <c r="B636" s="189"/>
      <c r="C636" s="189"/>
      <c r="D636" s="189"/>
      <c r="E636" s="60"/>
    </row>
  </sheetData>
  <mergeCells count="20">
    <mergeCell ref="B618:E618"/>
    <mergeCell ref="D2:E2"/>
    <mergeCell ref="B3:E3"/>
    <mergeCell ref="B4:E4"/>
    <mergeCell ref="B5:E5"/>
    <mergeCell ref="B619:E619"/>
    <mergeCell ref="B620:E620"/>
    <mergeCell ref="B621:E621"/>
    <mergeCell ref="B622:D622"/>
    <mergeCell ref="B623:D623"/>
    <mergeCell ref="B624:C624"/>
    <mergeCell ref="D624:E624"/>
    <mergeCell ref="B625:C625"/>
    <mergeCell ref="D625:E625"/>
    <mergeCell ref="B635:D635"/>
    <mergeCell ref="B636:D636"/>
    <mergeCell ref="B627:D627"/>
    <mergeCell ref="B630:D630"/>
    <mergeCell ref="B631:D631"/>
    <mergeCell ref="B632:D632"/>
  </mergeCells>
  <printOptions horizontalCentered="1"/>
  <pageMargins left="0.6692913385826772" right="0.53" top="0.984251968503937" bottom="0.984251968503937" header="0.5118110236220472" footer="0.5118110236220472"/>
  <pageSetup fitToHeight="15" fitToWidth="1" horizontalDpi="600" verticalDpi="600" orientation="portrait" paperSize="9" scale="63" r:id="rId4"/>
  <rowBreaks count="2" manualBreakCount="2">
    <brk id="551" max="4" man="1"/>
    <brk id="580" max="5"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
    <tabColor indexed="26"/>
  </sheetPr>
  <dimension ref="A1:E63"/>
  <sheetViews>
    <sheetView showGridLines="0" zoomScale="90" zoomScaleNormal="90" workbookViewId="0" topLeftCell="A1">
      <selection activeCell="D10" sqref="D10"/>
    </sheetView>
  </sheetViews>
  <sheetFormatPr defaultColWidth="9.140625" defaultRowHeight="12.75"/>
  <cols>
    <col min="1" max="1" width="66.8515625" style="91" customWidth="1"/>
    <col min="2" max="2" width="14.421875" style="96" customWidth="1"/>
    <col min="3" max="3" width="6.28125" style="96" bestFit="1" customWidth="1"/>
    <col min="4" max="4" width="19.140625" style="91" customWidth="1"/>
    <col min="5" max="5" width="18.8515625" style="91" customWidth="1"/>
    <col min="6" max="16384" width="9.140625" style="91" customWidth="1"/>
  </cols>
  <sheetData>
    <row r="1" spans="1:5" ht="12" customHeight="1">
      <c r="A1" s="35"/>
      <c r="B1" s="36"/>
      <c r="C1" s="37"/>
      <c r="D1" s="89"/>
      <c r="E1" s="90"/>
    </row>
    <row r="2" spans="1:5" ht="15.75">
      <c r="A2" s="35"/>
      <c r="B2" s="36"/>
      <c r="C2" s="37"/>
      <c r="D2" s="208" t="s">
        <v>1328</v>
      </c>
      <c r="E2" s="208"/>
    </row>
    <row r="3" spans="1:5" s="38" customFormat="1" ht="14.25">
      <c r="A3" s="35" t="s">
        <v>1329</v>
      </c>
      <c r="B3" s="200" t="str">
        <f>IF('Титул ф.10-а'!D19=0," ",'Титул ф.10-а'!D19)</f>
        <v>УСД в Республике Татарстан</v>
      </c>
      <c r="C3" s="200"/>
      <c r="D3" s="200"/>
      <c r="E3" s="200"/>
    </row>
    <row r="4" spans="1:5" ht="14.25">
      <c r="A4" s="35" t="s">
        <v>1330</v>
      </c>
      <c r="B4" s="209" t="s">
        <v>861</v>
      </c>
      <c r="C4" s="209"/>
      <c r="D4" s="209"/>
      <c r="E4" s="209"/>
    </row>
    <row r="5" spans="1:5" ht="14.25">
      <c r="A5" s="35" t="s">
        <v>1331</v>
      </c>
      <c r="B5" s="209" t="s">
        <v>861</v>
      </c>
      <c r="C5" s="209"/>
      <c r="D5" s="209"/>
      <c r="E5" s="209"/>
    </row>
    <row r="6" spans="1:5" ht="12" customHeight="1">
      <c r="A6" s="35"/>
      <c r="B6" s="36"/>
      <c r="C6" s="37"/>
      <c r="D6" s="89"/>
      <c r="E6" s="89"/>
    </row>
    <row r="7" spans="1:5" ht="18" customHeight="1">
      <c r="A7" s="92" t="s">
        <v>112</v>
      </c>
      <c r="B7" s="93"/>
      <c r="C7" s="93"/>
      <c r="D7" s="94"/>
      <c r="E7" s="94"/>
    </row>
    <row r="8" spans="1:5" ht="73.5" customHeight="1">
      <c r="A8" s="207" t="s">
        <v>1333</v>
      </c>
      <c r="B8" s="207" t="s">
        <v>113</v>
      </c>
      <c r="C8" s="207" t="s">
        <v>114</v>
      </c>
      <c r="D8" s="207" t="s">
        <v>115</v>
      </c>
      <c r="E8" s="207" t="s">
        <v>116</v>
      </c>
    </row>
    <row r="9" spans="1:5" ht="12.75">
      <c r="A9" s="207" t="s">
        <v>1335</v>
      </c>
      <c r="B9" s="207" t="s">
        <v>1336</v>
      </c>
      <c r="C9" s="207" t="s">
        <v>843</v>
      </c>
      <c r="D9" s="206">
        <v>1</v>
      </c>
      <c r="E9" s="206">
        <v>2</v>
      </c>
    </row>
    <row r="10" spans="1:5" ht="27" customHeight="1">
      <c r="A10" s="204" t="s">
        <v>117</v>
      </c>
      <c r="B10" s="205" t="s">
        <v>118</v>
      </c>
      <c r="C10" s="206">
        <v>1</v>
      </c>
      <c r="D10" s="74"/>
      <c r="E10" s="74"/>
    </row>
    <row r="11" spans="1:5" ht="12.75">
      <c r="A11" s="204" t="s">
        <v>119</v>
      </c>
      <c r="B11" s="205" t="s">
        <v>120</v>
      </c>
      <c r="C11" s="207">
        <v>2</v>
      </c>
      <c r="D11" s="74"/>
      <c r="E11" s="74"/>
    </row>
    <row r="12" spans="1:5" ht="14.25">
      <c r="A12" s="204" t="s">
        <v>121</v>
      </c>
      <c r="B12" s="205" t="s">
        <v>122</v>
      </c>
      <c r="C12" s="95">
        <v>3</v>
      </c>
      <c r="D12" s="74"/>
      <c r="E12" s="74"/>
    </row>
    <row r="13" spans="1:5" ht="14.25">
      <c r="A13" s="204" t="s">
        <v>123</v>
      </c>
      <c r="B13" s="205" t="s">
        <v>124</v>
      </c>
      <c r="C13" s="95">
        <v>4</v>
      </c>
      <c r="D13" s="74"/>
      <c r="E13" s="74"/>
    </row>
    <row r="14" spans="1:5" ht="14.25">
      <c r="A14" s="204" t="s">
        <v>125</v>
      </c>
      <c r="B14" s="205" t="s">
        <v>126</v>
      </c>
      <c r="C14" s="95">
        <v>5</v>
      </c>
      <c r="D14" s="74"/>
      <c r="E14" s="74"/>
    </row>
    <row r="15" spans="1:5" ht="27.75" customHeight="1">
      <c r="A15" s="204" t="s">
        <v>127</v>
      </c>
      <c r="B15" s="205" t="s">
        <v>128</v>
      </c>
      <c r="C15" s="95">
        <v>6</v>
      </c>
      <c r="D15" s="74"/>
      <c r="E15" s="74"/>
    </row>
    <row r="16" spans="1:5" ht="30" customHeight="1">
      <c r="A16" s="204" t="s">
        <v>129</v>
      </c>
      <c r="B16" s="205" t="s">
        <v>130</v>
      </c>
      <c r="C16" s="95">
        <v>7</v>
      </c>
      <c r="D16" s="74"/>
      <c r="E16" s="74"/>
    </row>
    <row r="17" spans="1:5" ht="27" customHeight="1">
      <c r="A17" s="204" t="s">
        <v>131</v>
      </c>
      <c r="B17" s="205" t="s">
        <v>132</v>
      </c>
      <c r="C17" s="95">
        <v>8</v>
      </c>
      <c r="D17" s="74"/>
      <c r="E17" s="74"/>
    </row>
    <row r="18" spans="1:5" ht="14.25">
      <c r="A18" s="204" t="s">
        <v>133</v>
      </c>
      <c r="B18" s="205" t="s">
        <v>134</v>
      </c>
      <c r="C18" s="95">
        <v>9</v>
      </c>
      <c r="D18" s="74"/>
      <c r="E18" s="74"/>
    </row>
    <row r="19" spans="1:5" ht="27.75" customHeight="1">
      <c r="A19" s="204" t="s">
        <v>135</v>
      </c>
      <c r="B19" s="205" t="s">
        <v>136</v>
      </c>
      <c r="C19" s="95">
        <v>10</v>
      </c>
      <c r="D19" s="74"/>
      <c r="E19" s="74"/>
    </row>
    <row r="20" spans="1:5" ht="27" customHeight="1">
      <c r="A20" s="204" t="s">
        <v>1518</v>
      </c>
      <c r="B20" s="205" t="s">
        <v>1519</v>
      </c>
      <c r="C20" s="95">
        <v>11</v>
      </c>
      <c r="D20" s="74"/>
      <c r="E20" s="74"/>
    </row>
    <row r="21" spans="1:5" ht="14.25">
      <c r="A21" s="204" t="s">
        <v>1520</v>
      </c>
      <c r="B21" s="205" t="s">
        <v>1521</v>
      </c>
      <c r="C21" s="95">
        <v>12</v>
      </c>
      <c r="D21" s="74"/>
      <c r="E21" s="74"/>
    </row>
    <row r="22" spans="1:5" ht="29.25" customHeight="1">
      <c r="A22" s="204" t="s">
        <v>1522</v>
      </c>
      <c r="B22" s="205" t="s">
        <v>1523</v>
      </c>
      <c r="C22" s="95">
        <v>13</v>
      </c>
      <c r="D22" s="74"/>
      <c r="E22" s="74"/>
    </row>
    <row r="23" spans="1:5" ht="28.5" customHeight="1">
      <c r="A23" s="204" t="s">
        <v>1524</v>
      </c>
      <c r="B23" s="205" t="s">
        <v>1525</v>
      </c>
      <c r="C23" s="95">
        <v>14</v>
      </c>
      <c r="D23" s="74"/>
      <c r="E23" s="74"/>
    </row>
    <row r="24" spans="1:5" ht="27.75" customHeight="1">
      <c r="A24" s="204" t="s">
        <v>1526</v>
      </c>
      <c r="B24" s="205" t="s">
        <v>1527</v>
      </c>
      <c r="C24" s="95">
        <v>15</v>
      </c>
      <c r="D24" s="74"/>
      <c r="E24" s="74"/>
    </row>
    <row r="25" spans="1:5" ht="28.5" customHeight="1">
      <c r="A25" s="204" t="s">
        <v>1528</v>
      </c>
      <c r="B25" s="205" t="s">
        <v>1529</v>
      </c>
      <c r="C25" s="95">
        <v>16</v>
      </c>
      <c r="D25" s="74"/>
      <c r="E25" s="74"/>
    </row>
    <row r="26" spans="1:5" ht="14.25">
      <c r="A26" s="204" t="s">
        <v>1530</v>
      </c>
      <c r="B26" s="205" t="s">
        <v>1531</v>
      </c>
      <c r="C26" s="95">
        <v>17</v>
      </c>
      <c r="D26" s="74"/>
      <c r="E26" s="74"/>
    </row>
    <row r="27" spans="1:5" ht="15.75" customHeight="1">
      <c r="A27" s="204" t="s">
        <v>1532</v>
      </c>
      <c r="B27" s="205" t="s">
        <v>1533</v>
      </c>
      <c r="C27" s="95">
        <v>18</v>
      </c>
      <c r="D27" s="74"/>
      <c r="E27" s="74"/>
    </row>
    <row r="28" spans="1:5" ht="16.5" customHeight="1">
      <c r="A28" s="204" t="s">
        <v>919</v>
      </c>
      <c r="B28" s="205" t="s">
        <v>920</v>
      </c>
      <c r="C28" s="95">
        <v>19</v>
      </c>
      <c r="D28" s="74"/>
      <c r="E28" s="74"/>
    </row>
    <row r="29" spans="1:5" ht="27" customHeight="1">
      <c r="A29" s="204" t="s">
        <v>921</v>
      </c>
      <c r="B29" s="205" t="s">
        <v>922</v>
      </c>
      <c r="C29" s="95">
        <v>20</v>
      </c>
      <c r="D29" s="74"/>
      <c r="E29" s="74"/>
    </row>
    <row r="30" spans="1:5" ht="42.75" customHeight="1">
      <c r="A30" s="204" t="s">
        <v>44</v>
      </c>
      <c r="B30" s="205" t="s">
        <v>45</v>
      </c>
      <c r="C30" s="95">
        <v>21</v>
      </c>
      <c r="D30" s="74"/>
      <c r="E30" s="74"/>
    </row>
    <row r="31" spans="1:5" ht="14.25">
      <c r="A31" s="204" t="s">
        <v>46</v>
      </c>
      <c r="B31" s="205" t="s">
        <v>47</v>
      </c>
      <c r="C31" s="95">
        <v>22</v>
      </c>
      <c r="D31" s="74"/>
      <c r="E31" s="74"/>
    </row>
    <row r="32" spans="1:5" ht="28.5" customHeight="1">
      <c r="A32" s="204" t="s">
        <v>48</v>
      </c>
      <c r="B32" s="205" t="s">
        <v>49</v>
      </c>
      <c r="C32" s="95">
        <v>23</v>
      </c>
      <c r="D32" s="74"/>
      <c r="E32" s="74"/>
    </row>
    <row r="33" spans="1:5" ht="43.5" customHeight="1">
      <c r="A33" s="204" t="s">
        <v>50</v>
      </c>
      <c r="B33" s="205" t="s">
        <v>51</v>
      </c>
      <c r="C33" s="95">
        <v>24</v>
      </c>
      <c r="D33" s="74"/>
      <c r="E33" s="74"/>
    </row>
    <row r="34" spans="1:5" ht="14.25">
      <c r="A34" s="204" t="s">
        <v>52</v>
      </c>
      <c r="B34" s="205" t="s">
        <v>53</v>
      </c>
      <c r="C34" s="95">
        <v>25</v>
      </c>
      <c r="D34" s="74"/>
      <c r="E34" s="74"/>
    </row>
    <row r="35" spans="1:5" ht="30" customHeight="1">
      <c r="A35" s="204" t="s">
        <v>54</v>
      </c>
      <c r="B35" s="205" t="s">
        <v>55</v>
      </c>
      <c r="C35" s="95">
        <v>26</v>
      </c>
      <c r="D35" s="74"/>
      <c r="E35" s="74"/>
    </row>
    <row r="36" spans="1:5" ht="42.75" customHeight="1">
      <c r="A36" s="204" t="s">
        <v>56</v>
      </c>
      <c r="B36" s="205" t="s">
        <v>57</v>
      </c>
      <c r="C36" s="95">
        <v>27</v>
      </c>
      <c r="D36" s="74"/>
      <c r="E36" s="74"/>
    </row>
    <row r="37" spans="1:5" ht="18.75" customHeight="1">
      <c r="A37" s="204" t="s">
        <v>58</v>
      </c>
      <c r="B37" s="205" t="s">
        <v>59</v>
      </c>
      <c r="C37" s="95">
        <v>28</v>
      </c>
      <c r="D37" s="74"/>
      <c r="E37" s="74"/>
    </row>
    <row r="38" spans="1:5" ht="29.25" customHeight="1">
      <c r="A38" s="204" t="s">
        <v>60</v>
      </c>
      <c r="B38" s="205" t="s">
        <v>61</v>
      </c>
      <c r="C38" s="95">
        <v>29</v>
      </c>
      <c r="D38" s="74"/>
      <c r="E38" s="74"/>
    </row>
    <row r="39" spans="1:5" ht="45" customHeight="1">
      <c r="A39" s="204" t="s">
        <v>62</v>
      </c>
      <c r="B39" s="205" t="s">
        <v>63</v>
      </c>
      <c r="C39" s="95">
        <v>30</v>
      </c>
      <c r="D39" s="74"/>
      <c r="E39" s="74"/>
    </row>
    <row r="40" spans="1:5" ht="31.5" customHeight="1">
      <c r="A40" s="204" t="s">
        <v>64</v>
      </c>
      <c r="B40" s="205" t="s">
        <v>65</v>
      </c>
      <c r="C40" s="95">
        <v>31</v>
      </c>
      <c r="D40" s="74"/>
      <c r="E40" s="74"/>
    </row>
    <row r="41" spans="1:5" ht="42.75" customHeight="1">
      <c r="A41" s="204" t="s">
        <v>66</v>
      </c>
      <c r="B41" s="205" t="s">
        <v>67</v>
      </c>
      <c r="C41" s="95">
        <v>32</v>
      </c>
      <c r="D41" s="74"/>
      <c r="E41" s="74"/>
    </row>
    <row r="42" spans="1:5" ht="29.25" customHeight="1">
      <c r="A42" s="204" t="s">
        <v>68</v>
      </c>
      <c r="B42" s="205" t="s">
        <v>69</v>
      </c>
      <c r="C42" s="95">
        <v>33</v>
      </c>
      <c r="D42" s="74"/>
      <c r="E42" s="74"/>
    </row>
    <row r="43" spans="1:5" ht="14.25">
      <c r="A43" s="204" t="s">
        <v>70</v>
      </c>
      <c r="B43" s="205" t="s">
        <v>71</v>
      </c>
      <c r="C43" s="95">
        <v>34</v>
      </c>
      <c r="D43" s="74"/>
      <c r="E43" s="74"/>
    </row>
    <row r="44" spans="1:5" ht="14.25">
      <c r="A44" s="204" t="s">
        <v>72</v>
      </c>
      <c r="B44" s="205" t="s">
        <v>73</v>
      </c>
      <c r="C44" s="95">
        <v>35</v>
      </c>
      <c r="D44" s="74"/>
      <c r="E44" s="74"/>
    </row>
    <row r="45" spans="1:5" ht="27" customHeight="1">
      <c r="A45" s="204" t="s">
        <v>74</v>
      </c>
      <c r="B45" s="205" t="s">
        <v>75</v>
      </c>
      <c r="C45" s="95">
        <v>36</v>
      </c>
      <c r="D45" s="74"/>
      <c r="E45" s="74"/>
    </row>
    <row r="46" spans="1:5" ht="14.25">
      <c r="A46" s="204" t="s">
        <v>76</v>
      </c>
      <c r="B46" s="205" t="s">
        <v>77</v>
      </c>
      <c r="C46" s="95">
        <v>37</v>
      </c>
      <c r="D46" s="74"/>
      <c r="E46" s="74"/>
    </row>
    <row r="47" spans="1:5" ht="14.25">
      <c r="A47" s="204" t="s">
        <v>78</v>
      </c>
      <c r="B47" s="205" t="s">
        <v>79</v>
      </c>
      <c r="C47" s="95">
        <v>38</v>
      </c>
      <c r="D47" s="74"/>
      <c r="E47" s="74"/>
    </row>
    <row r="48" spans="1:5" ht="30" customHeight="1">
      <c r="A48" s="204" t="s">
        <v>80</v>
      </c>
      <c r="B48" s="205" t="s">
        <v>81</v>
      </c>
      <c r="C48" s="95">
        <v>39</v>
      </c>
      <c r="D48" s="74"/>
      <c r="E48" s="74"/>
    </row>
    <row r="49" spans="1:5" ht="43.5" customHeight="1">
      <c r="A49" s="204" t="s">
        <v>82</v>
      </c>
      <c r="B49" s="205" t="s">
        <v>312</v>
      </c>
      <c r="C49" s="95">
        <v>40</v>
      </c>
      <c r="D49" s="74"/>
      <c r="E49" s="74"/>
    </row>
    <row r="50" spans="1:5" ht="42" customHeight="1">
      <c r="A50" s="204" t="s">
        <v>313</v>
      </c>
      <c r="B50" s="205" t="s">
        <v>314</v>
      </c>
      <c r="C50" s="95">
        <v>41</v>
      </c>
      <c r="D50" s="74"/>
      <c r="E50" s="74"/>
    </row>
    <row r="51" spans="1:5" ht="14.25">
      <c r="A51" s="204" t="s">
        <v>315</v>
      </c>
      <c r="B51" s="205" t="s">
        <v>316</v>
      </c>
      <c r="C51" s="95">
        <v>42</v>
      </c>
      <c r="D51" s="74"/>
      <c r="E51" s="74"/>
    </row>
    <row r="52" spans="1:5" ht="28.5" customHeight="1">
      <c r="A52" s="204" t="s">
        <v>317</v>
      </c>
      <c r="B52" s="205" t="s">
        <v>318</v>
      </c>
      <c r="C52" s="95">
        <v>43</v>
      </c>
      <c r="D52" s="74"/>
      <c r="E52" s="74"/>
    </row>
    <row r="53" spans="1:5" ht="26.25" customHeight="1">
      <c r="A53" s="204" t="s">
        <v>319</v>
      </c>
      <c r="B53" s="205" t="s">
        <v>320</v>
      </c>
      <c r="C53" s="95">
        <v>44</v>
      </c>
      <c r="D53" s="74"/>
      <c r="E53" s="74"/>
    </row>
    <row r="54" spans="1:5" ht="14.25">
      <c r="A54" s="204" t="s">
        <v>321</v>
      </c>
      <c r="B54" s="205" t="s">
        <v>322</v>
      </c>
      <c r="C54" s="95">
        <v>45</v>
      </c>
      <c r="D54" s="74"/>
      <c r="E54" s="74"/>
    </row>
    <row r="55" spans="1:5" ht="14.25">
      <c r="A55" s="204" t="s">
        <v>323</v>
      </c>
      <c r="B55" s="205" t="s">
        <v>324</v>
      </c>
      <c r="C55" s="95">
        <v>46</v>
      </c>
      <c r="D55" s="74"/>
      <c r="E55" s="74"/>
    </row>
    <row r="56" spans="1:5" ht="26.25" customHeight="1">
      <c r="A56" s="69" t="s">
        <v>865</v>
      </c>
      <c r="B56" s="196"/>
      <c r="C56" s="196"/>
      <c r="D56" s="196"/>
      <c r="E56" s="196"/>
    </row>
    <row r="57" spans="1:5" ht="14.25">
      <c r="A57" s="70"/>
      <c r="B57" s="203" t="s">
        <v>866</v>
      </c>
      <c r="C57" s="203"/>
      <c r="D57" s="203"/>
      <c r="E57" s="203"/>
    </row>
    <row r="58" spans="1:5" ht="28.5">
      <c r="A58" s="71" t="s">
        <v>403</v>
      </c>
      <c r="B58" s="196"/>
      <c r="C58" s="196"/>
      <c r="D58" s="196"/>
      <c r="E58" s="196"/>
    </row>
    <row r="59" spans="1:5" ht="14.25">
      <c r="A59" s="70"/>
      <c r="B59" s="201" t="s">
        <v>404</v>
      </c>
      <c r="C59" s="201"/>
      <c r="D59" s="201"/>
      <c r="E59" s="201"/>
    </row>
    <row r="60" spans="1:5" ht="15.75">
      <c r="A60" s="70"/>
      <c r="B60" s="197"/>
      <c r="C60" s="197"/>
      <c r="D60" s="197"/>
      <c r="E60" s="197"/>
    </row>
    <row r="61" spans="1:5" ht="14.25">
      <c r="A61" s="70"/>
      <c r="B61" s="201" t="s">
        <v>405</v>
      </c>
      <c r="C61" s="201"/>
      <c r="D61" s="201"/>
      <c r="E61" s="68" t="s">
        <v>406</v>
      </c>
    </row>
    <row r="62" spans="1:5" ht="15.75">
      <c r="A62" s="70" t="s">
        <v>407</v>
      </c>
      <c r="B62" s="192"/>
      <c r="C62" s="192"/>
      <c r="D62" s="202"/>
      <c r="E62" s="202"/>
    </row>
    <row r="63" spans="1:5" ht="14.25">
      <c r="A63" s="70" t="s">
        <v>408</v>
      </c>
      <c r="B63" s="194"/>
      <c r="C63" s="194"/>
      <c r="D63" s="203" t="s">
        <v>409</v>
      </c>
      <c r="E63" s="203"/>
    </row>
  </sheetData>
  <mergeCells count="14">
    <mergeCell ref="B60:E60"/>
    <mergeCell ref="D2:E2"/>
    <mergeCell ref="B3:E3"/>
    <mergeCell ref="B4:E4"/>
    <mergeCell ref="B5:E5"/>
    <mergeCell ref="B57:E57"/>
    <mergeCell ref="B58:E58"/>
    <mergeCell ref="B59:E59"/>
    <mergeCell ref="B56:E56"/>
    <mergeCell ref="B61:D61"/>
    <mergeCell ref="B62:C62"/>
    <mergeCell ref="D62:E62"/>
    <mergeCell ref="B63:C63"/>
    <mergeCell ref="D63:E63"/>
  </mergeCells>
  <printOptions/>
  <pageMargins left="0" right="0" top="0" bottom="0" header="0" footer="0"/>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279"/>
  <sheetViews>
    <sheetView workbookViewId="0" topLeftCell="A1">
      <selection activeCell="A1" sqref="A1"/>
    </sheetView>
  </sheetViews>
  <sheetFormatPr defaultColWidth="9.140625" defaultRowHeight="12.75"/>
  <cols>
    <col min="1" max="1" width="19.8515625" style="0" customWidth="1"/>
    <col min="2" max="2" width="11.421875" style="0" customWidth="1"/>
    <col min="3" max="3" width="45.7109375" style="83" customWidth="1"/>
    <col min="4" max="4" width="62.00390625" style="83" customWidth="1"/>
  </cols>
  <sheetData>
    <row r="1" spans="1:4" ht="29.25" customHeight="1" thickBot="1">
      <c r="A1" s="97" t="s">
        <v>796</v>
      </c>
      <c r="B1" s="84" t="s">
        <v>797</v>
      </c>
      <c r="C1" s="84" t="s">
        <v>798</v>
      </c>
      <c r="D1" s="84" t="s">
        <v>799</v>
      </c>
    </row>
    <row r="2" spans="1:4" ht="25.5">
      <c r="A2" s="80" t="str">
        <f>IF((SUM('Раздел 1'!D18:D18)=0),"","НЕВЕРНО!")</f>
        <v>НЕВЕРНО!</v>
      </c>
      <c r="B2" s="81">
        <v>37254</v>
      </c>
      <c r="C2" s="82" t="s">
        <v>523</v>
      </c>
      <c r="D2" s="82" t="s">
        <v>524</v>
      </c>
    </row>
    <row r="3" spans="1:4" ht="25.5">
      <c r="A3" s="80" t="str">
        <f>IF((SUM('Раздел 1'!E18:E18)=0),"","НЕВЕРНО!")</f>
        <v>НЕВЕРНО!</v>
      </c>
      <c r="B3" s="81">
        <v>37254</v>
      </c>
      <c r="C3" s="82" t="s">
        <v>525</v>
      </c>
      <c r="D3" s="82" t="s">
        <v>524</v>
      </c>
    </row>
    <row r="4" spans="1:4" ht="25.5">
      <c r="A4" s="80" t="str">
        <f>IF((SUM('Раздел 1'!D62:D62)=0),"","НЕВЕРНО!")</f>
        <v>НЕВЕРНО!</v>
      </c>
      <c r="B4" s="81">
        <v>37255</v>
      </c>
      <c r="C4" s="82" t="s">
        <v>526</v>
      </c>
      <c r="D4" s="82" t="s">
        <v>527</v>
      </c>
    </row>
    <row r="5" spans="1:4" ht="25.5">
      <c r="A5" s="80" t="str">
        <f>IF((SUM('Раздел 1'!E62:E62)=0),"","НЕВЕРНО!")</f>
        <v>НЕВЕРНО!</v>
      </c>
      <c r="B5" s="81">
        <v>37255</v>
      </c>
      <c r="C5" s="82" t="s">
        <v>528</v>
      </c>
      <c r="D5" s="82" t="s">
        <v>527</v>
      </c>
    </row>
    <row r="6" spans="1:4" ht="25.5">
      <c r="A6" s="80" t="str">
        <f>IF((SUM('Раздел 1'!D76:D76)=0),"","НЕВЕРНО!")</f>
        <v>НЕВЕРНО!</v>
      </c>
      <c r="B6" s="81">
        <v>37256</v>
      </c>
      <c r="C6" s="82" t="s">
        <v>529</v>
      </c>
      <c r="D6" s="82" t="s">
        <v>530</v>
      </c>
    </row>
    <row r="7" spans="1:4" ht="25.5">
      <c r="A7" s="80" t="str">
        <f>IF((SUM('Раздел 1'!E76:E76)=0),"","НЕВЕРНО!")</f>
        <v>НЕВЕРНО!</v>
      </c>
      <c r="B7" s="81">
        <v>37256</v>
      </c>
      <c r="C7" s="82" t="s">
        <v>531</v>
      </c>
      <c r="D7" s="82" t="s">
        <v>530</v>
      </c>
    </row>
    <row r="8" spans="1:4" ht="25.5">
      <c r="A8" s="80">
        <f>IF((SUM('Раздел 1'!D232:D232)=0),"","НЕВЕРНО!")</f>
      </c>
      <c r="B8" s="81">
        <v>37257</v>
      </c>
      <c r="C8" s="82" t="s">
        <v>532</v>
      </c>
      <c r="D8" s="82" t="s">
        <v>533</v>
      </c>
    </row>
    <row r="9" spans="1:4" ht="25.5">
      <c r="A9" s="80">
        <f>IF((SUM('Раздел 1'!D233:D233)=0),"","НЕВЕРНО!")</f>
      </c>
      <c r="B9" s="81">
        <v>37257</v>
      </c>
      <c r="C9" s="82" t="s">
        <v>534</v>
      </c>
      <c r="D9" s="82" t="s">
        <v>533</v>
      </c>
    </row>
    <row r="10" spans="1:4" ht="25.5">
      <c r="A10" s="80" t="str">
        <f>IF((SUM('Раздел 1'!D234:D234)=0),"","НЕВЕРНО!")</f>
        <v>НЕВЕРНО!</v>
      </c>
      <c r="B10" s="81">
        <v>37257</v>
      </c>
      <c r="C10" s="82" t="s">
        <v>535</v>
      </c>
      <c r="D10" s="82" t="s">
        <v>533</v>
      </c>
    </row>
    <row r="11" spans="1:4" ht="25.5">
      <c r="A11" s="80" t="str">
        <f>IF((SUM('Раздел 1'!E232:E232)=0),"","НЕВЕРНО!")</f>
        <v>НЕВЕРНО!</v>
      </c>
      <c r="B11" s="81">
        <v>37257</v>
      </c>
      <c r="C11" s="82" t="s">
        <v>536</v>
      </c>
      <c r="D11" s="82" t="s">
        <v>533</v>
      </c>
    </row>
    <row r="12" spans="1:4" ht="25.5">
      <c r="A12" s="80">
        <f>IF((SUM('Раздел 1'!E233:E233)=0),"","НЕВЕРНО!")</f>
      </c>
      <c r="B12" s="81">
        <v>37257</v>
      </c>
      <c r="C12" s="82" t="s">
        <v>537</v>
      </c>
      <c r="D12" s="82" t="s">
        <v>533</v>
      </c>
    </row>
    <row r="13" spans="1:4" ht="25.5">
      <c r="A13" s="80">
        <f>IF((SUM('Раздел 1'!E234:E234)=0),"","НЕВЕРНО!")</f>
      </c>
      <c r="B13" s="81">
        <v>37257</v>
      </c>
      <c r="C13" s="82" t="s">
        <v>538</v>
      </c>
      <c r="D13" s="82" t="s">
        <v>533</v>
      </c>
    </row>
    <row r="14" spans="1:4" ht="25.5">
      <c r="A14" s="80">
        <f>IF((SUM('Раздел 1'!D241:D241)=0),"","НЕВЕРНО!")</f>
      </c>
      <c r="B14" s="81">
        <v>37258</v>
      </c>
      <c r="C14" s="82" t="s">
        <v>539</v>
      </c>
      <c r="D14" s="82" t="s">
        <v>540</v>
      </c>
    </row>
    <row r="15" spans="1:4" ht="25.5">
      <c r="A15" s="80" t="str">
        <f>IF((SUM('Раздел 1'!D242:D242)=0),"","НЕВЕРНО!")</f>
        <v>НЕВЕРНО!</v>
      </c>
      <c r="B15" s="81">
        <v>37258</v>
      </c>
      <c r="C15" s="82" t="s">
        <v>541</v>
      </c>
      <c r="D15" s="82" t="s">
        <v>540</v>
      </c>
    </row>
    <row r="16" spans="1:4" ht="25.5">
      <c r="A16" s="80">
        <f>IF((SUM('Раздел 1'!D243:D243)=0),"","НЕВЕРНО!")</f>
      </c>
      <c r="B16" s="81">
        <v>37258</v>
      </c>
      <c r="C16" s="82" t="s">
        <v>542</v>
      </c>
      <c r="D16" s="82" t="s">
        <v>540</v>
      </c>
    </row>
    <row r="17" spans="1:4" ht="25.5">
      <c r="A17" s="80" t="str">
        <f>IF((SUM('Раздел 1'!E241:E241)=0),"","НЕВЕРНО!")</f>
        <v>НЕВЕРНО!</v>
      </c>
      <c r="B17" s="81">
        <v>37258</v>
      </c>
      <c r="C17" s="82" t="s">
        <v>543</v>
      </c>
      <c r="D17" s="82" t="s">
        <v>540</v>
      </c>
    </row>
    <row r="18" spans="1:4" ht="25.5">
      <c r="A18" s="80" t="str">
        <f>IF((SUM('Раздел 1'!E242:E242)=0),"","НЕВЕРНО!")</f>
        <v>НЕВЕРНО!</v>
      </c>
      <c r="B18" s="81">
        <v>37258</v>
      </c>
      <c r="C18" s="82" t="s">
        <v>544</v>
      </c>
      <c r="D18" s="82" t="s">
        <v>540</v>
      </c>
    </row>
    <row r="19" spans="1:4" ht="25.5">
      <c r="A19" s="80">
        <f>IF((SUM('Раздел 1'!E243:E243)=0),"","НЕВЕРНО!")</f>
      </c>
      <c r="B19" s="81">
        <v>37258</v>
      </c>
      <c r="C19" s="82" t="s">
        <v>545</v>
      </c>
      <c r="D19" s="82" t="s">
        <v>540</v>
      </c>
    </row>
    <row r="20" spans="1:4" ht="25.5">
      <c r="A20" s="80" t="str">
        <f>IF((SUM('Раздел 1'!D244:D244)=0),"","НЕВЕРНО!")</f>
        <v>НЕВЕРНО!</v>
      </c>
      <c r="B20" s="81">
        <v>37259</v>
      </c>
      <c r="C20" s="82" t="s">
        <v>546</v>
      </c>
      <c r="D20" s="82" t="s">
        <v>547</v>
      </c>
    </row>
    <row r="21" spans="1:4" ht="25.5">
      <c r="A21" s="80" t="str">
        <f>IF((SUM('Раздел 1'!D245:D245)=0),"","НЕВЕРНО!")</f>
        <v>НЕВЕРНО!</v>
      </c>
      <c r="B21" s="81">
        <v>37259</v>
      </c>
      <c r="C21" s="82" t="s">
        <v>548</v>
      </c>
      <c r="D21" s="82" t="s">
        <v>547</v>
      </c>
    </row>
    <row r="22" spans="1:4" ht="25.5">
      <c r="A22" s="80" t="str">
        <f>IF((SUM('Раздел 1'!E244:E244)=0),"","НЕВЕРНО!")</f>
        <v>НЕВЕРНО!</v>
      </c>
      <c r="B22" s="81">
        <v>37259</v>
      </c>
      <c r="C22" s="82" t="s">
        <v>974</v>
      </c>
      <c r="D22" s="82" t="s">
        <v>547</v>
      </c>
    </row>
    <row r="23" spans="1:4" ht="25.5">
      <c r="A23" s="80" t="str">
        <f>IF((SUM('Раздел 1'!E245:E245)=0),"","НЕВЕРНО!")</f>
        <v>НЕВЕРНО!</v>
      </c>
      <c r="B23" s="81">
        <v>37259</v>
      </c>
      <c r="C23" s="82" t="s">
        <v>975</v>
      </c>
      <c r="D23" s="82" t="s">
        <v>547</v>
      </c>
    </row>
    <row r="24" spans="1:4" ht="25.5">
      <c r="A24" s="80">
        <f>IF((SUM('Раздел 1'!D236:D236)=0),"","НЕВЕРНО!")</f>
      </c>
      <c r="B24" s="81">
        <v>37260</v>
      </c>
      <c r="C24" s="82" t="s">
        <v>1289</v>
      </c>
      <c r="D24" s="82" t="s">
        <v>1290</v>
      </c>
    </row>
    <row r="25" spans="1:4" ht="25.5">
      <c r="A25" s="80">
        <f>IF((SUM('Раздел 1'!D237:D237)=0),"","НЕВЕРНО!")</f>
      </c>
      <c r="B25" s="81">
        <v>37260</v>
      </c>
      <c r="C25" s="82" t="s">
        <v>1291</v>
      </c>
      <c r="D25" s="82" t="s">
        <v>1290</v>
      </c>
    </row>
    <row r="26" spans="1:4" ht="25.5">
      <c r="A26" s="80">
        <f>IF((SUM('Раздел 1'!E236:E236)=0),"","НЕВЕРНО!")</f>
      </c>
      <c r="B26" s="81">
        <v>37260</v>
      </c>
      <c r="C26" s="82" t="s">
        <v>1292</v>
      </c>
      <c r="D26" s="82" t="s">
        <v>1290</v>
      </c>
    </row>
    <row r="27" spans="1:4" ht="25.5">
      <c r="A27" s="80" t="str">
        <f>IF((SUM('Раздел 1'!E237:E237)=0),"","НЕВЕРНО!")</f>
        <v>НЕВЕРНО!</v>
      </c>
      <c r="B27" s="81">
        <v>37260</v>
      </c>
      <c r="C27" s="82" t="s">
        <v>1293</v>
      </c>
      <c r="D27" s="82" t="s">
        <v>1290</v>
      </c>
    </row>
    <row r="28" spans="1:4" ht="25.5">
      <c r="A28" s="80">
        <f>IF((SUM('Раздел 1'!D239:D239)=0),"","НЕВЕРНО!")</f>
      </c>
      <c r="B28" s="81">
        <v>37261</v>
      </c>
      <c r="C28" s="82" t="s">
        <v>1294</v>
      </c>
      <c r="D28" s="82" t="s">
        <v>1295</v>
      </c>
    </row>
    <row r="29" spans="1:4" ht="25.5">
      <c r="A29" s="80" t="str">
        <f>IF((SUM('Раздел 1'!E239:E239)=0),"","НЕВЕРНО!")</f>
        <v>НЕВЕРНО!</v>
      </c>
      <c r="B29" s="81">
        <v>37261</v>
      </c>
      <c r="C29" s="82" t="s">
        <v>1296</v>
      </c>
      <c r="D29" s="82" t="s">
        <v>1295</v>
      </c>
    </row>
    <row r="30" spans="1:4" ht="38.25">
      <c r="A30" s="80">
        <f>IF((SUM('Раздел 1'!D246:D246)=0),"","НЕВЕРНО!")</f>
      </c>
      <c r="B30" s="81">
        <v>37262</v>
      </c>
      <c r="C30" s="82" t="s">
        <v>1297</v>
      </c>
      <c r="D30" s="82" t="s">
        <v>1298</v>
      </c>
    </row>
    <row r="31" spans="1:4" ht="38.25">
      <c r="A31" s="80">
        <f>IF((SUM('Раздел 1'!D247:D247)=0),"","НЕВЕРНО!")</f>
      </c>
      <c r="B31" s="81">
        <v>37262</v>
      </c>
      <c r="C31" s="82" t="s">
        <v>1299</v>
      </c>
      <c r="D31" s="82" t="s">
        <v>1298</v>
      </c>
    </row>
    <row r="32" spans="1:4" ht="38.25">
      <c r="A32" s="80">
        <f>IF((SUM('Раздел 1'!D248:D248)=0),"","НЕВЕРНО!")</f>
      </c>
      <c r="B32" s="81">
        <v>37262</v>
      </c>
      <c r="C32" s="82" t="s">
        <v>1300</v>
      </c>
      <c r="D32" s="82" t="s">
        <v>1298</v>
      </c>
    </row>
    <row r="33" spans="1:4" ht="38.25">
      <c r="A33" s="80">
        <f>IF((SUM('Раздел 1'!E246:E246)=0),"","НЕВЕРНО!")</f>
      </c>
      <c r="B33" s="81">
        <v>37262</v>
      </c>
      <c r="C33" s="82" t="s">
        <v>1301</v>
      </c>
      <c r="D33" s="82" t="s">
        <v>1298</v>
      </c>
    </row>
    <row r="34" spans="1:4" ht="38.25">
      <c r="A34" s="80">
        <f>IF((SUM('Раздел 1'!E247:E247)=0),"","НЕВЕРНО!")</f>
      </c>
      <c r="B34" s="81">
        <v>37262</v>
      </c>
      <c r="C34" s="82" t="s">
        <v>1302</v>
      </c>
      <c r="D34" s="82" t="s">
        <v>1298</v>
      </c>
    </row>
    <row r="35" spans="1:4" ht="38.25">
      <c r="A35" s="80">
        <f>IF((SUM('Раздел 1'!E248:E248)=0),"","НЕВЕРНО!")</f>
      </c>
      <c r="B35" s="81">
        <v>37262</v>
      </c>
      <c r="C35" s="82" t="s">
        <v>1303</v>
      </c>
      <c r="D35" s="82" t="s">
        <v>1298</v>
      </c>
    </row>
    <row r="36" spans="1:4" ht="25.5">
      <c r="A36" s="80">
        <f>IF((SUM('Раздел 1'!D249:D249)=0),"","НЕВЕРНО!")</f>
      </c>
      <c r="B36" s="81">
        <v>37263</v>
      </c>
      <c r="C36" s="82" t="s">
        <v>1304</v>
      </c>
      <c r="D36" s="82" t="s">
        <v>1305</v>
      </c>
    </row>
    <row r="37" spans="1:4" ht="25.5">
      <c r="A37" s="80">
        <f>IF((SUM('Раздел 1'!E249:E249)=0),"","НЕВЕРНО!")</f>
      </c>
      <c r="B37" s="81">
        <v>37263</v>
      </c>
      <c r="C37" s="82" t="s">
        <v>1306</v>
      </c>
      <c r="D37" s="82" t="s">
        <v>1305</v>
      </c>
    </row>
    <row r="38" spans="1:4" ht="25.5">
      <c r="A38" s="80">
        <f>IF((SUM('Раздел 1'!D285:D285)=0),"","НЕВЕРНО!")</f>
      </c>
      <c r="B38" s="81">
        <v>37264</v>
      </c>
      <c r="C38" s="82" t="s">
        <v>1307</v>
      </c>
      <c r="D38" s="82" t="s">
        <v>1308</v>
      </c>
    </row>
    <row r="39" spans="1:4" ht="25.5">
      <c r="A39" s="80">
        <f>IF((SUM('Раздел 1'!D286:D286)=0),"","НЕВЕРНО!")</f>
      </c>
      <c r="B39" s="81">
        <v>37264</v>
      </c>
      <c r="C39" s="82" t="s">
        <v>1309</v>
      </c>
      <c r="D39" s="82" t="s">
        <v>1308</v>
      </c>
    </row>
    <row r="40" spans="1:4" ht="25.5">
      <c r="A40" s="80">
        <f>IF((SUM('Раздел 1'!D287:D287)=0),"","НЕВЕРНО!")</f>
      </c>
      <c r="B40" s="81">
        <v>37264</v>
      </c>
      <c r="C40" s="82" t="s">
        <v>1310</v>
      </c>
      <c r="D40" s="82" t="s">
        <v>1308</v>
      </c>
    </row>
    <row r="41" spans="1:4" ht="25.5">
      <c r="A41" s="80">
        <f>IF((SUM('Раздел 1'!E285:E285)=0),"","НЕВЕРНО!")</f>
      </c>
      <c r="B41" s="81">
        <v>37264</v>
      </c>
      <c r="C41" s="82" t="s">
        <v>1311</v>
      </c>
      <c r="D41" s="82" t="s">
        <v>1308</v>
      </c>
    </row>
    <row r="42" spans="1:4" ht="25.5">
      <c r="A42" s="80">
        <f>IF((SUM('Раздел 1'!E286:E286)=0),"","НЕВЕРНО!")</f>
      </c>
      <c r="B42" s="81">
        <v>37264</v>
      </c>
      <c r="C42" s="82" t="s">
        <v>1312</v>
      </c>
      <c r="D42" s="82" t="s">
        <v>1308</v>
      </c>
    </row>
    <row r="43" spans="1:4" ht="25.5">
      <c r="A43" s="80">
        <f>IF((SUM('Раздел 1'!E287:E287)=0),"","НЕВЕРНО!")</f>
      </c>
      <c r="B43" s="81">
        <v>37264</v>
      </c>
      <c r="C43" s="82" t="s">
        <v>1313</v>
      </c>
      <c r="D43" s="82" t="s">
        <v>1308</v>
      </c>
    </row>
    <row r="44" spans="1:4" ht="38.25">
      <c r="A44" s="80">
        <f>IF((SUM('Раздел 1'!D370:D370)=0),"","НЕВЕРНО!")</f>
      </c>
      <c r="B44" s="81">
        <v>37265</v>
      </c>
      <c r="C44" s="82" t="s">
        <v>1314</v>
      </c>
      <c r="D44" s="82" t="s">
        <v>1315</v>
      </c>
    </row>
    <row r="45" spans="1:4" ht="38.25">
      <c r="A45" s="80">
        <f>IF((SUM('Раздел 1'!E370:E370)=0),"","НЕВЕРНО!")</f>
      </c>
      <c r="B45" s="81">
        <v>37265</v>
      </c>
      <c r="C45" s="82" t="s">
        <v>1316</v>
      </c>
      <c r="D45" s="82" t="s">
        <v>1315</v>
      </c>
    </row>
    <row r="46" spans="1:4" ht="38.25">
      <c r="A46" s="80">
        <f>IF((SUM('Раздел 1'!D380:D380)=0),"","НЕВЕРНО!")</f>
      </c>
      <c r="B46" s="81">
        <v>37266</v>
      </c>
      <c r="C46" s="82" t="s">
        <v>1317</v>
      </c>
      <c r="D46" s="82" t="s">
        <v>1318</v>
      </c>
    </row>
    <row r="47" spans="1:4" ht="38.25">
      <c r="A47" s="80">
        <f>IF((SUM('Раздел 1'!E380:E380)=0),"","НЕВЕРНО!")</f>
      </c>
      <c r="B47" s="81">
        <v>37266</v>
      </c>
      <c r="C47" s="82" t="s">
        <v>1319</v>
      </c>
      <c r="D47" s="82" t="s">
        <v>1318</v>
      </c>
    </row>
    <row r="48" spans="1:4" ht="51">
      <c r="A48" s="80">
        <f>IF((SUM('Раздел 1'!D386:D386)=0),"","НЕВЕРНО!")</f>
      </c>
      <c r="B48" s="81">
        <v>37267</v>
      </c>
      <c r="C48" s="82" t="s">
        <v>1320</v>
      </c>
      <c r="D48" s="82" t="s">
        <v>1321</v>
      </c>
    </row>
    <row r="49" spans="1:4" ht="51">
      <c r="A49" s="80">
        <f>IF((SUM('Раздел 1'!E386:E386)=0),"","НЕВЕРНО!")</f>
      </c>
      <c r="B49" s="81">
        <v>37267</v>
      </c>
      <c r="C49" s="82" t="s">
        <v>1322</v>
      </c>
      <c r="D49" s="82" t="s">
        <v>1321</v>
      </c>
    </row>
    <row r="50" spans="1:4" ht="25.5">
      <c r="A50" s="80">
        <f>IF((SUM('Раздел 1'!D397:D397)=0),"","НЕВЕРНО!")</f>
      </c>
      <c r="B50" s="81">
        <v>37268</v>
      </c>
      <c r="C50" s="82" t="s">
        <v>867</v>
      </c>
      <c r="D50" s="82" t="s">
        <v>868</v>
      </c>
    </row>
    <row r="51" spans="1:4" ht="25.5">
      <c r="A51" s="80">
        <f>IF((SUM('Раздел 1'!E397:E397)=0),"","НЕВЕРНО!")</f>
      </c>
      <c r="B51" s="81">
        <v>37268</v>
      </c>
      <c r="C51" s="82" t="s">
        <v>869</v>
      </c>
      <c r="D51" s="82" t="s">
        <v>868</v>
      </c>
    </row>
    <row r="52" spans="1:4" ht="25.5">
      <c r="A52" s="80">
        <f>IF((SUM('Раздел 1'!D398:D398)=0),"","НЕВЕРНО!")</f>
      </c>
      <c r="B52" s="81">
        <v>37269</v>
      </c>
      <c r="C52" s="82" t="s">
        <v>870</v>
      </c>
      <c r="D52" s="82" t="s">
        <v>1010</v>
      </c>
    </row>
    <row r="53" spans="1:4" ht="25.5">
      <c r="A53" s="80">
        <f>IF((SUM('Раздел 1'!E398:E398)=0),"","НЕВЕРНО!")</f>
      </c>
      <c r="B53" s="81">
        <v>37269</v>
      </c>
      <c r="C53" s="82" t="s">
        <v>871</v>
      </c>
      <c r="D53" s="82" t="s">
        <v>1010</v>
      </c>
    </row>
    <row r="54" spans="1:4" ht="25.5">
      <c r="A54" s="80">
        <f>IF((SUM('Раздел 1'!D399:D399)=0),"","НЕВЕРНО!")</f>
      </c>
      <c r="B54" s="81">
        <v>37270</v>
      </c>
      <c r="C54" s="82" t="s">
        <v>872</v>
      </c>
      <c r="D54" s="82" t="s">
        <v>873</v>
      </c>
    </row>
    <row r="55" spans="1:4" ht="25.5">
      <c r="A55" s="80">
        <f>IF((SUM('Раздел 1'!E399:E399)=0),"","НЕВЕРНО!")</f>
      </c>
      <c r="B55" s="81">
        <v>37270</v>
      </c>
      <c r="C55" s="82" t="s">
        <v>874</v>
      </c>
      <c r="D55" s="82" t="s">
        <v>873</v>
      </c>
    </row>
    <row r="56" spans="1:4" ht="25.5">
      <c r="A56" s="80">
        <f>IF((SUM('Раздел 1'!D400:D400)=0),"","НЕВЕРНО!")</f>
      </c>
      <c r="B56" s="81">
        <v>37271</v>
      </c>
      <c r="C56" s="82" t="s">
        <v>875</v>
      </c>
      <c r="D56" s="82" t="s">
        <v>876</v>
      </c>
    </row>
    <row r="57" spans="1:4" ht="25.5">
      <c r="A57" s="80">
        <f>IF((SUM('Раздел 1'!E400:E400)=0),"","НЕВЕРНО!")</f>
      </c>
      <c r="B57" s="81">
        <v>37271</v>
      </c>
      <c r="C57" s="82" t="s">
        <v>877</v>
      </c>
      <c r="D57" s="82" t="s">
        <v>876</v>
      </c>
    </row>
    <row r="58" spans="1:4" ht="25.5">
      <c r="A58" s="80">
        <f>IF((SUM('Раздел 1'!D401:D401)=0),"","НЕВЕРНО!")</f>
      </c>
      <c r="B58" s="81">
        <v>37272</v>
      </c>
      <c r="C58" s="82" t="s">
        <v>878</v>
      </c>
      <c r="D58" s="82" t="s">
        <v>879</v>
      </c>
    </row>
    <row r="59" spans="1:4" ht="25.5">
      <c r="A59" s="80">
        <f>IF((SUM('Раздел 1'!E401:E401)=0),"","НЕВЕРНО!")</f>
      </c>
      <c r="B59" s="81">
        <v>37272</v>
      </c>
      <c r="C59" s="82" t="s">
        <v>880</v>
      </c>
      <c r="D59" s="82" t="s">
        <v>879</v>
      </c>
    </row>
    <row r="60" spans="1:4" ht="25.5">
      <c r="A60" s="80">
        <f>IF((SUM('Раздел 1'!D404:D404)=0),"","НЕВЕРНО!")</f>
      </c>
      <c r="B60" s="81">
        <v>37273</v>
      </c>
      <c r="C60" s="82" t="s">
        <v>881</v>
      </c>
      <c r="D60" s="82" t="s">
        <v>882</v>
      </c>
    </row>
    <row r="61" spans="1:4" ht="25.5">
      <c r="A61" s="80">
        <f>IF((SUM('Раздел 1'!D405:D405)=0),"","НЕВЕРНО!")</f>
      </c>
      <c r="B61" s="81">
        <v>37273</v>
      </c>
      <c r="C61" s="82" t="s">
        <v>883</v>
      </c>
      <c r="D61" s="82" t="s">
        <v>882</v>
      </c>
    </row>
    <row r="62" spans="1:4" ht="25.5">
      <c r="A62" s="80">
        <f>IF((SUM('Раздел 1'!E404:E404)=0),"","НЕВЕРНО!")</f>
      </c>
      <c r="B62" s="81">
        <v>37273</v>
      </c>
      <c r="C62" s="82" t="s">
        <v>884</v>
      </c>
      <c r="D62" s="82" t="s">
        <v>882</v>
      </c>
    </row>
    <row r="63" spans="1:4" ht="25.5">
      <c r="A63" s="80">
        <f>IF((SUM('Раздел 1'!E405:E405)=0),"","НЕВЕРНО!")</f>
      </c>
      <c r="B63" s="81">
        <v>37273</v>
      </c>
      <c r="C63" s="82" t="s">
        <v>885</v>
      </c>
      <c r="D63" s="82" t="s">
        <v>882</v>
      </c>
    </row>
    <row r="64" spans="1:4" ht="38.25">
      <c r="A64" s="80">
        <f>IF((SUM('Раздел 1'!D425:D425)=0),"","НЕВЕРНО!")</f>
      </c>
      <c r="B64" s="81">
        <v>37274</v>
      </c>
      <c r="C64" s="82" t="s">
        <v>886</v>
      </c>
      <c r="D64" s="82" t="s">
        <v>887</v>
      </c>
    </row>
    <row r="65" spans="1:4" ht="38.25">
      <c r="A65" s="80">
        <f>IF((SUM('Раздел 1'!D426:D426)=0),"","НЕВЕРНО!")</f>
      </c>
      <c r="B65" s="81">
        <v>37274</v>
      </c>
      <c r="C65" s="82" t="s">
        <v>888</v>
      </c>
      <c r="D65" s="82" t="s">
        <v>887</v>
      </c>
    </row>
    <row r="66" spans="1:4" ht="38.25">
      <c r="A66" s="80">
        <f>IF((SUM('Раздел 1'!E425:E425)=0),"","НЕВЕРНО!")</f>
      </c>
      <c r="B66" s="81">
        <v>37274</v>
      </c>
      <c r="C66" s="82" t="s">
        <v>889</v>
      </c>
      <c r="D66" s="82" t="s">
        <v>887</v>
      </c>
    </row>
    <row r="67" spans="1:4" ht="38.25">
      <c r="A67" s="80">
        <f>IF((SUM('Раздел 1'!E426:E426)=0),"","НЕВЕРНО!")</f>
      </c>
      <c r="B67" s="81">
        <v>37274</v>
      </c>
      <c r="C67" s="82" t="s">
        <v>890</v>
      </c>
      <c r="D67" s="82" t="s">
        <v>887</v>
      </c>
    </row>
    <row r="68" spans="1:4" ht="25.5">
      <c r="A68" s="80">
        <f>IF((SUM('Раздел 1'!D433:D433)=0),"","НЕВЕРНО!")</f>
      </c>
      <c r="B68" s="81">
        <v>37275</v>
      </c>
      <c r="C68" s="82" t="s">
        <v>891</v>
      </c>
      <c r="D68" s="82" t="s">
        <v>211</v>
      </c>
    </row>
    <row r="69" spans="1:4" ht="25.5">
      <c r="A69" s="80">
        <f>IF((SUM('Раздел 1'!D434:D434)=0),"","НЕВЕРНО!")</f>
      </c>
      <c r="B69" s="81">
        <v>37275</v>
      </c>
      <c r="C69" s="82" t="s">
        <v>892</v>
      </c>
      <c r="D69" s="82" t="s">
        <v>211</v>
      </c>
    </row>
    <row r="70" spans="1:4" ht="25.5">
      <c r="A70" s="80">
        <f>IF((SUM('Раздел 1'!D435:D435)=0),"","НЕВЕРНО!")</f>
      </c>
      <c r="B70" s="81">
        <v>37275</v>
      </c>
      <c r="C70" s="82" t="s">
        <v>893</v>
      </c>
      <c r="D70" s="82" t="s">
        <v>211</v>
      </c>
    </row>
    <row r="71" spans="1:4" ht="25.5">
      <c r="A71" s="80">
        <f>IF((SUM('Раздел 1'!E433:E433)=0),"","НЕВЕРНО!")</f>
      </c>
      <c r="B71" s="81">
        <v>37275</v>
      </c>
      <c r="C71" s="82" t="s">
        <v>894</v>
      </c>
      <c r="D71" s="82" t="s">
        <v>211</v>
      </c>
    </row>
    <row r="72" spans="1:4" ht="25.5">
      <c r="A72" s="80">
        <f>IF((SUM('Раздел 1'!E434:E434)=0),"","НЕВЕРНО!")</f>
      </c>
      <c r="B72" s="81">
        <v>37275</v>
      </c>
      <c r="C72" s="82" t="s">
        <v>895</v>
      </c>
      <c r="D72" s="82" t="s">
        <v>211</v>
      </c>
    </row>
    <row r="73" spans="1:4" ht="25.5">
      <c r="A73" s="80">
        <f>IF((SUM('Раздел 1'!E435:E435)=0),"","НЕВЕРНО!")</f>
      </c>
      <c r="B73" s="81">
        <v>37275</v>
      </c>
      <c r="C73" s="82" t="s">
        <v>896</v>
      </c>
      <c r="D73" s="82" t="s">
        <v>211</v>
      </c>
    </row>
    <row r="74" spans="1:4" ht="38.25">
      <c r="A74" s="80">
        <f>IF((SUM('Раздел 1'!D436:D436)=0),"","НЕВЕРНО!")</f>
      </c>
      <c r="B74" s="81">
        <v>37276</v>
      </c>
      <c r="C74" s="82" t="s">
        <v>897</v>
      </c>
      <c r="D74" s="82" t="s">
        <v>898</v>
      </c>
    </row>
    <row r="75" spans="1:4" ht="38.25">
      <c r="A75" s="80">
        <f>IF((SUM('Раздел 1'!E436:E436)=0),"","НЕВЕРНО!")</f>
      </c>
      <c r="B75" s="81">
        <v>37276</v>
      </c>
      <c r="C75" s="82" t="s">
        <v>899</v>
      </c>
      <c r="D75" s="82" t="s">
        <v>898</v>
      </c>
    </row>
    <row r="76" spans="1:4" ht="38.25">
      <c r="A76" s="80">
        <f>IF((SUM('Раздел 1'!D437:D437)=0),"","НЕВЕРНО!")</f>
      </c>
      <c r="B76" s="81">
        <v>37277</v>
      </c>
      <c r="C76" s="82" t="s">
        <v>900</v>
      </c>
      <c r="D76" s="82" t="s">
        <v>901</v>
      </c>
    </row>
    <row r="77" spans="1:4" ht="38.25">
      <c r="A77" s="80">
        <f>IF((SUM('Раздел 1'!D438:D438)=0),"","НЕВЕРНО!")</f>
      </c>
      <c r="B77" s="81">
        <v>37277</v>
      </c>
      <c r="C77" s="82" t="s">
        <v>902</v>
      </c>
      <c r="D77" s="82" t="s">
        <v>901</v>
      </c>
    </row>
    <row r="78" spans="1:4" ht="38.25">
      <c r="A78" s="80">
        <f>IF((SUM('Раздел 1'!D439:D439)=0),"","НЕВЕРНО!")</f>
      </c>
      <c r="B78" s="81">
        <v>37277</v>
      </c>
      <c r="C78" s="82" t="s">
        <v>903</v>
      </c>
      <c r="D78" s="82" t="s">
        <v>901</v>
      </c>
    </row>
    <row r="79" spans="1:4" ht="38.25">
      <c r="A79" s="80">
        <f>IF((SUM('Раздел 1'!D440:D440)=0),"","НЕВЕРНО!")</f>
      </c>
      <c r="B79" s="81">
        <v>37277</v>
      </c>
      <c r="C79" s="82" t="s">
        <v>904</v>
      </c>
      <c r="D79" s="82" t="s">
        <v>901</v>
      </c>
    </row>
    <row r="80" spans="1:4" ht="38.25">
      <c r="A80" s="80">
        <f>IF((SUM('Раздел 1'!E437:E437)=0),"","НЕВЕРНО!")</f>
      </c>
      <c r="B80" s="81">
        <v>37277</v>
      </c>
      <c r="C80" s="82" t="s">
        <v>905</v>
      </c>
      <c r="D80" s="82" t="s">
        <v>901</v>
      </c>
    </row>
    <row r="81" spans="1:4" ht="38.25">
      <c r="A81" s="80">
        <f>IF((SUM('Раздел 1'!E438:E438)=0),"","НЕВЕРНО!")</f>
      </c>
      <c r="B81" s="81">
        <v>37277</v>
      </c>
      <c r="C81" s="82" t="s">
        <v>906</v>
      </c>
      <c r="D81" s="82" t="s">
        <v>901</v>
      </c>
    </row>
    <row r="82" spans="1:4" ht="38.25">
      <c r="A82" s="80">
        <f>IF((SUM('Раздел 1'!E439:E439)=0),"","НЕВЕРНО!")</f>
      </c>
      <c r="B82" s="81">
        <v>37277</v>
      </c>
      <c r="C82" s="82" t="s">
        <v>907</v>
      </c>
      <c r="D82" s="82" t="s">
        <v>901</v>
      </c>
    </row>
    <row r="83" spans="1:4" ht="38.25">
      <c r="A83" s="80">
        <f>IF((SUM('Раздел 1'!E440:E440)=0),"","НЕВЕРНО!")</f>
      </c>
      <c r="B83" s="81">
        <v>37277</v>
      </c>
      <c r="C83" s="82" t="s">
        <v>678</v>
      </c>
      <c r="D83" s="82" t="s">
        <v>901</v>
      </c>
    </row>
    <row r="84" spans="1:4" ht="25.5">
      <c r="A84" s="80">
        <f>IF((SUM('Раздел 1'!D443:D443)=0),"","НЕВЕРНО!")</f>
      </c>
      <c r="B84" s="81">
        <v>37278</v>
      </c>
      <c r="C84" s="82" t="s">
        <v>679</v>
      </c>
      <c r="D84" s="82" t="s">
        <v>680</v>
      </c>
    </row>
    <row r="85" spans="1:4" ht="25.5">
      <c r="A85" s="80">
        <f>IF((SUM('Раздел 1'!D444:D444)=0),"","НЕВЕРНО!")</f>
      </c>
      <c r="B85" s="81">
        <v>37278</v>
      </c>
      <c r="C85" s="82" t="s">
        <v>681</v>
      </c>
      <c r="D85" s="82" t="s">
        <v>680</v>
      </c>
    </row>
    <row r="86" spans="1:4" ht="25.5">
      <c r="A86" s="80">
        <f>IF((SUM('Раздел 1'!D445:D445)=0),"","НЕВЕРНО!")</f>
      </c>
      <c r="B86" s="81">
        <v>37278</v>
      </c>
      <c r="C86" s="82" t="s">
        <v>682</v>
      </c>
      <c r="D86" s="82" t="s">
        <v>680</v>
      </c>
    </row>
    <row r="87" spans="1:4" ht="25.5">
      <c r="A87" s="80">
        <f>IF((SUM('Раздел 1'!E443:E443)=0),"","НЕВЕРНО!")</f>
      </c>
      <c r="B87" s="81">
        <v>37278</v>
      </c>
      <c r="C87" s="82" t="s">
        <v>683</v>
      </c>
      <c r="D87" s="82" t="s">
        <v>680</v>
      </c>
    </row>
    <row r="88" spans="1:4" ht="25.5">
      <c r="A88" s="80">
        <f>IF((SUM('Раздел 1'!E444:E444)=0),"","НЕВЕРНО!")</f>
      </c>
      <c r="B88" s="81">
        <v>37278</v>
      </c>
      <c r="C88" s="82" t="s">
        <v>684</v>
      </c>
      <c r="D88" s="82" t="s">
        <v>680</v>
      </c>
    </row>
    <row r="89" spans="1:4" ht="25.5">
      <c r="A89" s="80">
        <f>IF((SUM('Раздел 1'!E445:E445)=0),"","НЕВЕРНО!")</f>
      </c>
      <c r="B89" s="81">
        <v>37278</v>
      </c>
      <c r="C89" s="82" t="s">
        <v>685</v>
      </c>
      <c r="D89" s="82" t="s">
        <v>680</v>
      </c>
    </row>
    <row r="90" spans="1:4" ht="38.25">
      <c r="A90" s="80">
        <f>IF((SUM('Раздел 1'!D446:D446)=0),"","НЕВЕРНО!")</f>
      </c>
      <c r="B90" s="81">
        <v>37279</v>
      </c>
      <c r="C90" s="82" t="s">
        <v>686</v>
      </c>
      <c r="D90" s="82" t="s">
        <v>687</v>
      </c>
    </row>
    <row r="91" spans="1:4" ht="38.25">
      <c r="A91" s="80">
        <f>IF((SUM('Раздел 1'!D447:D447)=0),"","НЕВЕРНО!")</f>
      </c>
      <c r="B91" s="81">
        <v>37279</v>
      </c>
      <c r="C91" s="82" t="s">
        <v>688</v>
      </c>
      <c r="D91" s="82" t="s">
        <v>687</v>
      </c>
    </row>
    <row r="92" spans="1:4" ht="38.25">
      <c r="A92" s="80">
        <f>IF((SUM('Раздел 1'!E446:E446)=0),"","НЕВЕРНО!")</f>
      </c>
      <c r="B92" s="81">
        <v>37279</v>
      </c>
      <c r="C92" s="82" t="s">
        <v>166</v>
      </c>
      <c r="D92" s="82" t="s">
        <v>687</v>
      </c>
    </row>
    <row r="93" spans="1:4" ht="38.25">
      <c r="A93" s="80">
        <f>IF((SUM('Раздел 1'!E447:E447)=0),"","НЕВЕРНО!")</f>
      </c>
      <c r="B93" s="81">
        <v>37279</v>
      </c>
      <c r="C93" s="82" t="s">
        <v>167</v>
      </c>
      <c r="D93" s="82" t="s">
        <v>687</v>
      </c>
    </row>
    <row r="94" spans="1:4" ht="25.5">
      <c r="A94" s="80">
        <f>IF((SUM('Раздел 1'!D448:D448)=0),"","НЕВЕРНО!")</f>
      </c>
      <c r="B94" s="81">
        <v>37280</v>
      </c>
      <c r="C94" s="82" t="s">
        <v>168</v>
      </c>
      <c r="D94" s="82" t="s">
        <v>169</v>
      </c>
    </row>
    <row r="95" spans="1:4" ht="25.5">
      <c r="A95" s="80">
        <f>IF((SUM('Раздел 1'!E448:E448)=0),"","НЕВЕРНО!")</f>
      </c>
      <c r="B95" s="81">
        <v>37280</v>
      </c>
      <c r="C95" s="82" t="s">
        <v>170</v>
      </c>
      <c r="D95" s="82" t="s">
        <v>169</v>
      </c>
    </row>
    <row r="96" spans="1:4" ht="25.5">
      <c r="A96" s="80">
        <f>IF((SUM('Раздел 1'!D449:D449)=0),"","НЕВЕРНО!")</f>
      </c>
      <c r="B96" s="81">
        <v>37281</v>
      </c>
      <c r="C96" s="82" t="s">
        <v>171</v>
      </c>
      <c r="D96" s="82" t="s">
        <v>172</v>
      </c>
    </row>
    <row r="97" spans="1:4" ht="25.5">
      <c r="A97" s="80">
        <f>IF((SUM('Раздел 1'!D450:D450)=0),"","НЕВЕРНО!")</f>
      </c>
      <c r="B97" s="81">
        <v>37281</v>
      </c>
      <c r="C97" s="82" t="s">
        <v>173</v>
      </c>
      <c r="D97" s="82" t="s">
        <v>172</v>
      </c>
    </row>
    <row r="98" spans="1:4" ht="25.5">
      <c r="A98" s="80">
        <f>IF((SUM('Раздел 1'!D451:D451)=0),"","НЕВЕРНО!")</f>
      </c>
      <c r="B98" s="81">
        <v>37281</v>
      </c>
      <c r="C98" s="82" t="s">
        <v>174</v>
      </c>
      <c r="D98" s="82" t="s">
        <v>172</v>
      </c>
    </row>
    <row r="99" spans="1:4" ht="25.5">
      <c r="A99" s="80">
        <f>IF((SUM('Раздел 1'!E449:E449)=0),"","НЕВЕРНО!")</f>
      </c>
      <c r="B99" s="81">
        <v>37281</v>
      </c>
      <c r="C99" s="82" t="s">
        <v>175</v>
      </c>
      <c r="D99" s="82" t="s">
        <v>172</v>
      </c>
    </row>
    <row r="100" spans="1:4" ht="25.5">
      <c r="A100" s="80">
        <f>IF((SUM('Раздел 1'!E450:E450)=0),"","НЕВЕРНО!")</f>
      </c>
      <c r="B100" s="81">
        <v>37281</v>
      </c>
      <c r="C100" s="82" t="s">
        <v>176</v>
      </c>
      <c r="D100" s="82" t="s">
        <v>172</v>
      </c>
    </row>
    <row r="101" spans="1:4" ht="25.5">
      <c r="A101" s="80">
        <f>IF((SUM('Раздел 1'!E451:E451)=0),"","НЕВЕРНО!")</f>
      </c>
      <c r="B101" s="81">
        <v>37281</v>
      </c>
      <c r="C101" s="82" t="s">
        <v>177</v>
      </c>
      <c r="D101" s="82" t="s">
        <v>172</v>
      </c>
    </row>
    <row r="102" spans="1:4" ht="25.5">
      <c r="A102" s="80">
        <f>IF((SUM('Раздел 1'!D452:D452)=0),"","НЕВЕРНО!")</f>
      </c>
      <c r="B102" s="81">
        <v>37282</v>
      </c>
      <c r="C102" s="82" t="s">
        <v>178</v>
      </c>
      <c r="D102" s="82" t="s">
        <v>179</v>
      </c>
    </row>
    <row r="103" spans="1:4" ht="25.5">
      <c r="A103" s="80">
        <f>IF((SUM('Раздел 1'!D453:D453)=0),"","НЕВЕРНО!")</f>
      </c>
      <c r="B103" s="81">
        <v>37282</v>
      </c>
      <c r="C103" s="82" t="s">
        <v>180</v>
      </c>
      <c r="D103" s="82" t="s">
        <v>179</v>
      </c>
    </row>
    <row r="104" spans="1:4" ht="25.5">
      <c r="A104" s="80">
        <f>IF((SUM('Раздел 1'!E452:E452)=0),"","НЕВЕРНО!")</f>
      </c>
      <c r="B104" s="81">
        <v>37282</v>
      </c>
      <c r="C104" s="82" t="s">
        <v>181</v>
      </c>
      <c r="D104" s="82" t="s">
        <v>179</v>
      </c>
    </row>
    <row r="105" spans="1:4" ht="25.5">
      <c r="A105" s="80">
        <f>IF((SUM('Раздел 1'!E453:E453)=0),"","НЕВЕРНО!")</f>
      </c>
      <c r="B105" s="81">
        <v>37282</v>
      </c>
      <c r="C105" s="82" t="s">
        <v>182</v>
      </c>
      <c r="D105" s="82" t="s">
        <v>179</v>
      </c>
    </row>
    <row r="106" spans="1:4" ht="38.25">
      <c r="A106" s="80">
        <f>IF((SUM('Раздел 1'!D455:D455)=0),"","НЕВЕРНО!")</f>
      </c>
      <c r="B106" s="81">
        <v>37283</v>
      </c>
      <c r="C106" s="82" t="s">
        <v>183</v>
      </c>
      <c r="D106" s="82" t="s">
        <v>184</v>
      </c>
    </row>
    <row r="107" spans="1:4" ht="38.25">
      <c r="A107" s="80">
        <f>IF((SUM('Раздел 1'!D456:D456)=0),"","НЕВЕРНО!")</f>
      </c>
      <c r="B107" s="81">
        <v>37283</v>
      </c>
      <c r="C107" s="82" t="s">
        <v>185</v>
      </c>
      <c r="D107" s="82" t="s">
        <v>184</v>
      </c>
    </row>
    <row r="108" spans="1:4" ht="38.25">
      <c r="A108" s="80">
        <f>IF((SUM('Раздел 1'!E455:E455)=0),"","НЕВЕРНО!")</f>
      </c>
      <c r="B108" s="81">
        <v>37283</v>
      </c>
      <c r="C108" s="82" t="s">
        <v>186</v>
      </c>
      <c r="D108" s="82" t="s">
        <v>184</v>
      </c>
    </row>
    <row r="109" spans="1:4" ht="38.25">
      <c r="A109" s="80">
        <f>IF((SUM('Раздел 1'!E456:E456)=0),"","НЕВЕРНО!")</f>
      </c>
      <c r="B109" s="81">
        <v>37283</v>
      </c>
      <c r="C109" s="82" t="s">
        <v>187</v>
      </c>
      <c r="D109" s="82" t="s">
        <v>184</v>
      </c>
    </row>
    <row r="110" spans="1:4" ht="25.5">
      <c r="A110" s="80">
        <f>IF((SUM('Раздел 1'!D457:D457)=0),"","НЕВЕРНО!")</f>
      </c>
      <c r="B110" s="81">
        <v>37284</v>
      </c>
      <c r="C110" s="82" t="s">
        <v>188</v>
      </c>
      <c r="D110" s="82" t="s">
        <v>189</v>
      </c>
    </row>
    <row r="111" spans="1:4" ht="25.5">
      <c r="A111" s="80">
        <f>IF((SUM('Раздел 1'!E457:E457)=0),"","НЕВЕРНО!")</f>
      </c>
      <c r="B111" s="81">
        <v>37284</v>
      </c>
      <c r="C111" s="82" t="s">
        <v>190</v>
      </c>
      <c r="D111" s="82" t="s">
        <v>189</v>
      </c>
    </row>
    <row r="112" spans="1:4" ht="38.25">
      <c r="A112" s="80">
        <f>IF((SUM('Раздел 1'!D458:D458)=0),"","НЕВЕРНО!")</f>
      </c>
      <c r="B112" s="81">
        <v>37285</v>
      </c>
      <c r="C112" s="82" t="s">
        <v>191</v>
      </c>
      <c r="D112" s="82" t="s">
        <v>192</v>
      </c>
    </row>
    <row r="113" spans="1:4" ht="38.25">
      <c r="A113" s="80">
        <f>IF((SUM('Раздел 1'!D459:D459)=0),"","НЕВЕРНО!")</f>
      </c>
      <c r="B113" s="81">
        <v>37285</v>
      </c>
      <c r="C113" s="82" t="s">
        <v>193</v>
      </c>
      <c r="D113" s="82" t="s">
        <v>192</v>
      </c>
    </row>
    <row r="114" spans="1:4" ht="38.25">
      <c r="A114" s="80">
        <f>IF((SUM('Раздел 1'!E458:E458)=0),"","НЕВЕРНО!")</f>
      </c>
      <c r="B114" s="81">
        <v>37285</v>
      </c>
      <c r="C114" s="82" t="s">
        <v>194</v>
      </c>
      <c r="D114" s="82" t="s">
        <v>192</v>
      </c>
    </row>
    <row r="115" spans="1:4" ht="38.25">
      <c r="A115" s="80">
        <f>IF((SUM('Раздел 1'!E459:E459)=0),"","НЕВЕРНО!")</f>
      </c>
      <c r="B115" s="81">
        <v>37285</v>
      </c>
      <c r="C115" s="82" t="s">
        <v>195</v>
      </c>
      <c r="D115" s="82" t="s">
        <v>192</v>
      </c>
    </row>
    <row r="116" spans="1:4" ht="38.25">
      <c r="A116" s="80">
        <f>IF((SUM('Раздел 1'!D480:D480)=0),"","НЕВЕРНО!")</f>
      </c>
      <c r="B116" s="81">
        <v>37286</v>
      </c>
      <c r="C116" s="82" t="s">
        <v>196</v>
      </c>
      <c r="D116" s="82" t="s">
        <v>197</v>
      </c>
    </row>
    <row r="117" spans="1:4" ht="38.25">
      <c r="A117" s="80">
        <f>IF((SUM('Раздел 1'!E480:E480)=0),"","НЕВЕРНО!")</f>
      </c>
      <c r="B117" s="81">
        <v>37286</v>
      </c>
      <c r="C117" s="82" t="s">
        <v>198</v>
      </c>
      <c r="D117" s="82" t="s">
        <v>197</v>
      </c>
    </row>
    <row r="118" spans="1:4" ht="38.25">
      <c r="A118" s="80" t="str">
        <f>IF((SUM('Раздел 1'!D488:D488)=0),"","НЕВЕРНО!")</f>
        <v>НЕВЕРНО!</v>
      </c>
      <c r="B118" s="81">
        <v>37287</v>
      </c>
      <c r="C118" s="82" t="s">
        <v>199</v>
      </c>
      <c r="D118" s="82" t="s">
        <v>200</v>
      </c>
    </row>
    <row r="119" spans="1:4" ht="38.25">
      <c r="A119" s="80">
        <f>IF((SUM('Раздел 1'!E488:E488)=0),"","НЕВЕРНО!")</f>
      </c>
      <c r="B119" s="81">
        <v>37287</v>
      </c>
      <c r="C119" s="82" t="s">
        <v>201</v>
      </c>
      <c r="D119" s="82" t="s">
        <v>200</v>
      </c>
    </row>
    <row r="120" spans="1:4" ht="38.25">
      <c r="A120" s="80">
        <f>IF((SUM('Раздел 1'!D490:D490)=0),"","НЕВЕРНО!")</f>
      </c>
      <c r="B120" s="81">
        <v>37288</v>
      </c>
      <c r="C120" s="82" t="s">
        <v>202</v>
      </c>
      <c r="D120" s="82" t="s">
        <v>203</v>
      </c>
    </row>
    <row r="121" spans="1:4" ht="38.25">
      <c r="A121" s="80">
        <f>IF((SUM('Раздел 1'!E490:E490)=0),"","НЕВЕРНО!")</f>
      </c>
      <c r="B121" s="81">
        <v>37288</v>
      </c>
      <c r="C121" s="82" t="s">
        <v>204</v>
      </c>
      <c r="D121" s="82" t="s">
        <v>203</v>
      </c>
    </row>
    <row r="122" spans="1:4" ht="38.25">
      <c r="A122" s="80">
        <f>IF((SUM('Раздел 1'!D507:D507)=0),"","НЕВЕРНО!")</f>
      </c>
      <c r="B122" s="81">
        <v>37289</v>
      </c>
      <c r="C122" s="82" t="s">
        <v>205</v>
      </c>
      <c r="D122" s="82" t="s">
        <v>206</v>
      </c>
    </row>
    <row r="123" spans="1:4" ht="38.25">
      <c r="A123" s="80">
        <f>IF((SUM('Раздел 1'!D508:D508)=0),"","НЕВЕРНО!")</f>
      </c>
      <c r="B123" s="81">
        <v>37289</v>
      </c>
      <c r="C123" s="82" t="s">
        <v>207</v>
      </c>
      <c r="D123" s="82" t="s">
        <v>206</v>
      </c>
    </row>
    <row r="124" spans="1:4" ht="38.25">
      <c r="A124" s="80">
        <f>IF((SUM('Раздел 1'!E507:E507)=0),"","НЕВЕРНО!")</f>
      </c>
      <c r="B124" s="81">
        <v>37289</v>
      </c>
      <c r="C124" s="82" t="s">
        <v>208</v>
      </c>
      <c r="D124" s="82" t="s">
        <v>206</v>
      </c>
    </row>
    <row r="125" spans="1:4" ht="38.25">
      <c r="A125" s="80">
        <f>IF((SUM('Раздел 1'!E508:E508)=0),"","НЕВЕРНО!")</f>
      </c>
      <c r="B125" s="81">
        <v>37289</v>
      </c>
      <c r="C125" s="82" t="s">
        <v>209</v>
      </c>
      <c r="D125" s="82" t="s">
        <v>206</v>
      </c>
    </row>
    <row r="126" spans="1:4" ht="38.25">
      <c r="A126" s="80">
        <f>IF((SUM('Раздел 1'!D510:D510)=0),"","НЕВЕРНО!")</f>
      </c>
      <c r="B126" s="81">
        <v>37290</v>
      </c>
      <c r="C126" s="82" t="s">
        <v>210</v>
      </c>
      <c r="D126" s="82" t="s">
        <v>986</v>
      </c>
    </row>
    <row r="127" spans="1:4" ht="38.25">
      <c r="A127" s="80">
        <f>IF((SUM('Раздел 1'!E510:E510)=0),"","НЕВЕРНО!")</f>
      </c>
      <c r="B127" s="81">
        <v>37290</v>
      </c>
      <c r="C127" s="82" t="s">
        <v>987</v>
      </c>
      <c r="D127" s="82" t="s">
        <v>986</v>
      </c>
    </row>
    <row r="128" spans="1:4" ht="25.5">
      <c r="A128" s="80">
        <f>IF((SUM('Раздел 1'!D511:D511)=0),"","НЕВЕРНО!")</f>
      </c>
      <c r="B128" s="81">
        <v>37291</v>
      </c>
      <c r="C128" s="82" t="s">
        <v>655</v>
      </c>
      <c r="D128" s="82" t="s">
        <v>656</v>
      </c>
    </row>
    <row r="129" spans="1:4" ht="25.5">
      <c r="A129" s="80">
        <f>IF((SUM('Раздел 1'!E511:E511)=0),"","НЕВЕРНО!")</f>
      </c>
      <c r="B129" s="81">
        <v>37291</v>
      </c>
      <c r="C129" s="82" t="s">
        <v>657</v>
      </c>
      <c r="D129" s="82" t="s">
        <v>656</v>
      </c>
    </row>
    <row r="130" spans="1:4" ht="38.25">
      <c r="A130" s="80">
        <f>IF((SUM('Раздел 1'!D512:D512)=0),"","НЕВЕРНО!")</f>
      </c>
      <c r="B130" s="81">
        <v>37292</v>
      </c>
      <c r="C130" s="82" t="s">
        <v>658</v>
      </c>
      <c r="D130" s="82" t="s">
        <v>659</v>
      </c>
    </row>
    <row r="131" spans="1:4" ht="38.25">
      <c r="A131" s="80">
        <f>IF((SUM('Раздел 1'!D513:D513)=0),"","НЕВЕРНО!")</f>
      </c>
      <c r="B131" s="81">
        <v>37292</v>
      </c>
      <c r="C131" s="82" t="s">
        <v>660</v>
      </c>
      <c r="D131" s="82" t="s">
        <v>659</v>
      </c>
    </row>
    <row r="132" spans="1:4" ht="38.25">
      <c r="A132" s="80">
        <f>IF((SUM('Раздел 1'!E512:E512)=0),"","НЕВЕРНО!")</f>
      </c>
      <c r="B132" s="81">
        <v>37292</v>
      </c>
      <c r="C132" s="82" t="s">
        <v>661</v>
      </c>
      <c r="D132" s="82" t="s">
        <v>659</v>
      </c>
    </row>
    <row r="133" spans="1:4" ht="38.25">
      <c r="A133" s="80">
        <f>IF((SUM('Раздел 1'!E513:E513)=0),"","НЕВЕРНО!")</f>
      </c>
      <c r="B133" s="81">
        <v>37292</v>
      </c>
      <c r="C133" s="82" t="s">
        <v>662</v>
      </c>
      <c r="D133" s="82" t="s">
        <v>659</v>
      </c>
    </row>
    <row r="134" spans="1:4" ht="25.5">
      <c r="A134" s="80">
        <f>IF((SUM('Раздел 1'!D514:D514)=0),"","НЕВЕРНО!")</f>
      </c>
      <c r="B134" s="81">
        <v>37293</v>
      </c>
      <c r="C134" s="82" t="s">
        <v>663</v>
      </c>
      <c r="D134" s="82" t="s">
        <v>664</v>
      </c>
    </row>
    <row r="135" spans="1:4" ht="25.5">
      <c r="A135" s="80">
        <f>IF((SUM('Раздел 1'!E514:E514)=0),"","НЕВЕРНО!")</f>
      </c>
      <c r="B135" s="81">
        <v>37293</v>
      </c>
      <c r="C135" s="82" t="s">
        <v>665</v>
      </c>
      <c r="D135" s="82" t="s">
        <v>664</v>
      </c>
    </row>
    <row r="136" spans="1:4" ht="25.5">
      <c r="A136" s="80">
        <f>IF((SUM('Раздел 1'!D515:D515)=0),"","НЕВЕРНО!")</f>
      </c>
      <c r="B136" s="81">
        <v>37294</v>
      </c>
      <c r="C136" s="82" t="s">
        <v>666</v>
      </c>
      <c r="D136" s="82" t="s">
        <v>667</v>
      </c>
    </row>
    <row r="137" spans="1:4" ht="25.5">
      <c r="A137" s="80">
        <f>IF((SUM('Раздел 1'!E515:E515)=0),"","НЕВЕРНО!")</f>
      </c>
      <c r="B137" s="81">
        <v>37294</v>
      </c>
      <c r="C137" s="82" t="s">
        <v>668</v>
      </c>
      <c r="D137" s="82" t="s">
        <v>667</v>
      </c>
    </row>
    <row r="138" spans="1:4" ht="38.25">
      <c r="A138" s="80">
        <f>IF((SUM('Раздел 1'!D516:D516)=0),"","НЕВЕРНО!")</f>
      </c>
      <c r="B138" s="81">
        <v>37295</v>
      </c>
      <c r="C138" s="82" t="s">
        <v>669</v>
      </c>
      <c r="D138" s="82" t="s">
        <v>670</v>
      </c>
    </row>
    <row r="139" spans="1:4" ht="38.25">
      <c r="A139" s="80">
        <f>IF((SUM('Раздел 1'!D517:D517)=0),"","НЕВЕРНО!")</f>
      </c>
      <c r="B139" s="81">
        <v>37295</v>
      </c>
      <c r="C139" s="82" t="s">
        <v>671</v>
      </c>
      <c r="D139" s="82" t="s">
        <v>670</v>
      </c>
    </row>
    <row r="140" spans="1:4" ht="38.25">
      <c r="A140" s="80">
        <f>IF((SUM('Раздел 1'!E516:E516)=0),"","НЕВЕРНО!")</f>
      </c>
      <c r="B140" s="81">
        <v>37295</v>
      </c>
      <c r="C140" s="82" t="s">
        <v>672</v>
      </c>
      <c r="D140" s="82" t="s">
        <v>670</v>
      </c>
    </row>
    <row r="141" spans="1:4" ht="38.25">
      <c r="A141" s="80">
        <f>IF((SUM('Раздел 1'!E517:E517)=0),"","НЕВЕРНО!")</f>
      </c>
      <c r="B141" s="81">
        <v>37295</v>
      </c>
      <c r="C141" s="82" t="s">
        <v>673</v>
      </c>
      <c r="D141" s="82" t="s">
        <v>670</v>
      </c>
    </row>
    <row r="142" spans="1:4" ht="38.25">
      <c r="A142" s="80">
        <f>IF((SUM('Раздел 1'!D519:D519)=0),"","НЕВЕРНО!")</f>
      </c>
      <c r="B142" s="81">
        <v>37296</v>
      </c>
      <c r="C142" s="82" t="s">
        <v>674</v>
      </c>
      <c r="D142" s="82" t="s">
        <v>675</v>
      </c>
    </row>
    <row r="143" spans="1:4" ht="38.25">
      <c r="A143" s="80">
        <f>IF((SUM('Раздел 1'!E519:E519)=0),"","НЕВЕРНО!")</f>
      </c>
      <c r="B143" s="81">
        <v>37296</v>
      </c>
      <c r="C143" s="82" t="s">
        <v>676</v>
      </c>
      <c r="D143" s="82" t="s">
        <v>675</v>
      </c>
    </row>
    <row r="144" spans="1:4" ht="38.25">
      <c r="A144" s="80">
        <f>IF((SUM('Раздел 1'!D597:D597)=0),"","НЕВЕРНО!")</f>
      </c>
      <c r="B144" s="81">
        <v>37297</v>
      </c>
      <c r="C144" s="82" t="s">
        <v>677</v>
      </c>
      <c r="D144" s="82" t="s">
        <v>859</v>
      </c>
    </row>
    <row r="145" spans="1:4" ht="38.25">
      <c r="A145" s="80">
        <f>IF((SUM('Раздел 1'!E597:E597)=0),"","НЕВЕРНО!")</f>
      </c>
      <c r="B145" s="81">
        <v>37297</v>
      </c>
      <c r="C145" s="82" t="s">
        <v>860</v>
      </c>
      <c r="D145" s="82" t="s">
        <v>859</v>
      </c>
    </row>
    <row r="146" spans="1:4" ht="25.5">
      <c r="A146" s="80">
        <f>IF((SUM('Раздел 1'!D10:D10)=SUM('Раздел 1'!D11:D15)),"","НЕВЕРНО!")</f>
      </c>
      <c r="B146" s="81">
        <v>37298</v>
      </c>
      <c r="C146" s="82" t="s">
        <v>517</v>
      </c>
      <c r="D146" s="82" t="s">
        <v>212</v>
      </c>
    </row>
    <row r="147" spans="1:4" ht="51">
      <c r="A147" s="80">
        <f>IF((SUM('Раздел 1'!D11:D11)=SUM('Раздел 1'!D16:D16)+SUM('Раздел 1'!D59:D59)+SUM('Раздел 1'!D73:D73)+SUM('Раздел 1'!D83:D83)+SUM('Раздел 1'!D109:D109)),"","НЕВЕРНО!")</f>
      </c>
      <c r="B147" s="81">
        <v>37299</v>
      </c>
      <c r="C147" s="82" t="s">
        <v>518</v>
      </c>
      <c r="D147" s="82" t="s">
        <v>213</v>
      </c>
    </row>
    <row r="148" spans="1:4" ht="38.25">
      <c r="A148" s="80">
        <f>IF((SUM('Раздел 1'!D12:D12)=SUM('Раздел 1'!D126:D126)+SUM('Раздел 1'!D158:D158)+SUM('Раздел 1'!D220:D220)),"","НЕВЕРНО!")</f>
      </c>
      <c r="B148" s="81">
        <v>37300</v>
      </c>
      <c r="C148" s="82" t="s">
        <v>519</v>
      </c>
      <c r="D148" s="82" t="s">
        <v>214</v>
      </c>
    </row>
    <row r="149" spans="1:4" ht="51">
      <c r="A149" s="80">
        <f>IF((SUM('Раздел 1'!D13:D13)=SUM('Раздел 1'!D231:D231)+SUM('Раздел 1'!D289:D289)+SUM('Раздел 1'!D331:D331)+SUM('Раздел 1'!D367:D367)+SUM('Раздел 1'!D389:D389)),"","НЕВЕРНО!")</f>
      </c>
      <c r="B149" s="81">
        <v>37301</v>
      </c>
      <c r="C149" s="82" t="s">
        <v>520</v>
      </c>
      <c r="D149" s="82" t="s">
        <v>849</v>
      </c>
    </row>
    <row r="150" spans="1:4" ht="38.25">
      <c r="A150" s="80">
        <f>IF((SUM('Раздел 1'!D14:D14)=SUM('Раздел 1'!D396:D396)+SUM('Раздел 1'!D411:D411)+SUM('Раздел 1'!D432:D432)+SUM('Раздел 1'!D479:D479)),"","НЕВЕРНО!")</f>
      </c>
      <c r="B150" s="81">
        <v>37302</v>
      </c>
      <c r="C150" s="82" t="s">
        <v>521</v>
      </c>
      <c r="D150" s="82" t="s">
        <v>850</v>
      </c>
    </row>
    <row r="151" spans="1:4" ht="25.5">
      <c r="A151" s="80">
        <f>IF((SUM('Раздел 1'!D15:D15)=SUM('Раздел 1'!D506:D506)),"","НЕВЕРНО!")</f>
      </c>
      <c r="B151" s="81">
        <v>37303</v>
      </c>
      <c r="C151" s="82" t="s">
        <v>522</v>
      </c>
      <c r="D151" s="82" t="s">
        <v>851</v>
      </c>
    </row>
    <row r="152" spans="1:4" ht="12.75">
      <c r="A152" s="80">
        <f>IF((SUM('Раздел 2'!D10:D10)=0),"","НЕВЕРНО!")</f>
      </c>
      <c r="B152" s="81">
        <v>37304</v>
      </c>
      <c r="C152" s="82" t="s">
        <v>1363</v>
      </c>
      <c r="D152" s="82" t="s">
        <v>1364</v>
      </c>
    </row>
    <row r="153" spans="1:4" ht="12.75">
      <c r="A153" s="80">
        <f>IF((SUM('Раздел 2'!D11:D11)=0),"","НЕВЕРНО!")</f>
      </c>
      <c r="B153" s="81">
        <v>37304</v>
      </c>
      <c r="C153" s="82" t="s">
        <v>1365</v>
      </c>
      <c r="D153" s="82" t="s">
        <v>1364</v>
      </c>
    </row>
    <row r="154" spans="1:4" ht="12.75">
      <c r="A154" s="80">
        <f>IF((SUM('Раздел 2'!D12:D12)=0),"","НЕВЕРНО!")</f>
      </c>
      <c r="B154" s="81">
        <v>37304</v>
      </c>
      <c r="C154" s="82" t="s">
        <v>1366</v>
      </c>
      <c r="D154" s="82" t="s">
        <v>1364</v>
      </c>
    </row>
    <row r="155" spans="1:4" ht="12.75">
      <c r="A155" s="80">
        <f>IF((SUM('Раздел 2'!D13:D13)=0),"","НЕВЕРНО!")</f>
      </c>
      <c r="B155" s="81">
        <v>37304</v>
      </c>
      <c r="C155" s="82" t="s">
        <v>1367</v>
      </c>
      <c r="D155" s="82" t="s">
        <v>1364</v>
      </c>
    </row>
    <row r="156" spans="1:4" ht="12.75">
      <c r="A156" s="80">
        <f>IF((SUM('Раздел 2'!D14:D14)=0),"","НЕВЕРНО!")</f>
      </c>
      <c r="B156" s="81">
        <v>37304</v>
      </c>
      <c r="C156" s="82" t="s">
        <v>1368</v>
      </c>
      <c r="D156" s="82" t="s">
        <v>1364</v>
      </c>
    </row>
    <row r="157" spans="1:4" ht="12.75">
      <c r="A157" s="80">
        <f>IF((SUM('Раздел 2'!D15:D15)=0),"","НЕВЕРНО!")</f>
      </c>
      <c r="B157" s="81">
        <v>37304</v>
      </c>
      <c r="C157" s="82" t="s">
        <v>1369</v>
      </c>
      <c r="D157" s="82" t="s">
        <v>1364</v>
      </c>
    </row>
    <row r="158" spans="1:4" ht="12.75">
      <c r="A158" s="80">
        <f>IF((SUM('Раздел 2'!D16:D16)=0),"","НЕВЕРНО!")</f>
      </c>
      <c r="B158" s="81">
        <v>37304</v>
      </c>
      <c r="C158" s="82" t="s">
        <v>1370</v>
      </c>
      <c r="D158" s="82" t="s">
        <v>1364</v>
      </c>
    </row>
    <row r="159" spans="1:4" ht="12.75">
      <c r="A159" s="80">
        <f>IF((SUM('Раздел 2'!D17:D17)=0),"","НЕВЕРНО!")</f>
      </c>
      <c r="B159" s="81">
        <v>37304</v>
      </c>
      <c r="C159" s="82" t="s">
        <v>1371</v>
      </c>
      <c r="D159" s="82" t="s">
        <v>1364</v>
      </c>
    </row>
    <row r="160" spans="1:4" ht="12.75">
      <c r="A160" s="80">
        <f>IF((SUM('Раздел 2'!D18:D18)=0),"","НЕВЕРНО!")</f>
      </c>
      <c r="B160" s="81">
        <v>37304</v>
      </c>
      <c r="C160" s="82" t="s">
        <v>1372</v>
      </c>
      <c r="D160" s="82" t="s">
        <v>1364</v>
      </c>
    </row>
    <row r="161" spans="1:4" ht="12.75">
      <c r="A161" s="80">
        <f>IF((SUM('Раздел 2'!D19:D19)=0),"","НЕВЕРНО!")</f>
      </c>
      <c r="B161" s="81">
        <v>37304</v>
      </c>
      <c r="C161" s="82" t="s">
        <v>1373</v>
      </c>
      <c r="D161" s="82" t="s">
        <v>1364</v>
      </c>
    </row>
    <row r="162" spans="1:4" ht="12.75">
      <c r="A162" s="80">
        <f>IF((SUM('Раздел 2'!D20:D20)=0),"","НЕВЕРНО!")</f>
      </c>
      <c r="B162" s="81">
        <v>37304</v>
      </c>
      <c r="C162" s="82" t="s">
        <v>1374</v>
      </c>
      <c r="D162" s="82" t="s">
        <v>1364</v>
      </c>
    </row>
    <row r="163" spans="1:4" ht="12.75">
      <c r="A163" s="80">
        <f>IF((SUM('Раздел 2'!D21:D21)=0),"","НЕВЕРНО!")</f>
      </c>
      <c r="B163" s="81">
        <v>37304</v>
      </c>
      <c r="C163" s="82" t="s">
        <v>1375</v>
      </c>
      <c r="D163" s="82" t="s">
        <v>1364</v>
      </c>
    </row>
    <row r="164" spans="1:4" ht="12.75">
      <c r="A164" s="80">
        <f>IF((SUM('Раздел 2'!D22:D22)=0),"","НЕВЕРНО!")</f>
      </c>
      <c r="B164" s="81">
        <v>37304</v>
      </c>
      <c r="C164" s="82" t="s">
        <v>1376</v>
      </c>
      <c r="D164" s="82" t="s">
        <v>1364</v>
      </c>
    </row>
    <row r="165" spans="1:4" ht="12.75">
      <c r="A165" s="80">
        <f>IF((SUM('Раздел 2'!D23:D23)=0),"","НЕВЕРНО!")</f>
      </c>
      <c r="B165" s="81">
        <v>37304</v>
      </c>
      <c r="C165" s="82" t="s">
        <v>1377</v>
      </c>
      <c r="D165" s="82" t="s">
        <v>1364</v>
      </c>
    </row>
    <row r="166" spans="1:4" ht="12.75">
      <c r="A166" s="80">
        <f>IF((SUM('Раздел 2'!D24:D24)=0),"","НЕВЕРНО!")</f>
      </c>
      <c r="B166" s="81">
        <v>37304</v>
      </c>
      <c r="C166" s="82" t="s">
        <v>1378</v>
      </c>
      <c r="D166" s="82" t="s">
        <v>1364</v>
      </c>
    </row>
    <row r="167" spans="1:4" ht="12.75">
      <c r="A167" s="80">
        <f>IF((SUM('Раздел 2'!D25:D25)=0),"","НЕВЕРНО!")</f>
      </c>
      <c r="B167" s="81">
        <v>37304</v>
      </c>
      <c r="C167" s="82" t="s">
        <v>1379</v>
      </c>
      <c r="D167" s="82" t="s">
        <v>1364</v>
      </c>
    </row>
    <row r="168" spans="1:4" ht="12.75">
      <c r="A168" s="80">
        <f>IF((SUM('Раздел 2'!D26:D26)=0),"","НЕВЕРНО!")</f>
      </c>
      <c r="B168" s="81">
        <v>37304</v>
      </c>
      <c r="C168" s="82" t="s">
        <v>1380</v>
      </c>
      <c r="D168" s="82" t="s">
        <v>1364</v>
      </c>
    </row>
    <row r="169" spans="1:4" ht="12.75">
      <c r="A169" s="80">
        <f>IF((SUM('Раздел 2'!D27:D27)=0),"","НЕВЕРНО!")</f>
      </c>
      <c r="B169" s="81">
        <v>37304</v>
      </c>
      <c r="C169" s="82" t="s">
        <v>1381</v>
      </c>
      <c r="D169" s="82" t="s">
        <v>1364</v>
      </c>
    </row>
    <row r="170" spans="1:4" ht="12.75">
      <c r="A170" s="80">
        <f>IF((SUM('Раздел 2'!D28:D28)=0),"","НЕВЕРНО!")</f>
      </c>
      <c r="B170" s="81">
        <v>37304</v>
      </c>
      <c r="C170" s="82" t="s">
        <v>1382</v>
      </c>
      <c r="D170" s="82" t="s">
        <v>1364</v>
      </c>
    </row>
    <row r="171" spans="1:4" ht="12.75">
      <c r="A171" s="80">
        <f>IF((SUM('Раздел 2'!D29:D29)=0),"","НЕВЕРНО!")</f>
      </c>
      <c r="B171" s="81">
        <v>37304</v>
      </c>
      <c r="C171" s="82" t="s">
        <v>1383</v>
      </c>
      <c r="D171" s="82" t="s">
        <v>1364</v>
      </c>
    </row>
    <row r="172" spans="1:4" ht="12.75">
      <c r="A172" s="80">
        <f>IF((SUM('Раздел 2'!D30:D30)=0),"","НЕВЕРНО!")</f>
      </c>
      <c r="B172" s="81">
        <v>37304</v>
      </c>
      <c r="C172" s="82" t="s">
        <v>1384</v>
      </c>
      <c r="D172" s="82" t="s">
        <v>1364</v>
      </c>
    </row>
    <row r="173" spans="1:4" ht="12.75">
      <c r="A173" s="80">
        <f>IF((SUM('Раздел 2'!D31:D31)=0),"","НЕВЕРНО!")</f>
      </c>
      <c r="B173" s="81">
        <v>37304</v>
      </c>
      <c r="C173" s="82" t="s">
        <v>1385</v>
      </c>
      <c r="D173" s="82" t="s">
        <v>1364</v>
      </c>
    </row>
    <row r="174" spans="1:4" ht="12.75">
      <c r="A174" s="80">
        <f>IF((SUM('Раздел 2'!D32:D32)=0),"","НЕВЕРНО!")</f>
      </c>
      <c r="B174" s="81">
        <v>37304</v>
      </c>
      <c r="C174" s="82" t="s">
        <v>1386</v>
      </c>
      <c r="D174" s="82" t="s">
        <v>1364</v>
      </c>
    </row>
    <row r="175" spans="1:4" ht="12.75">
      <c r="A175" s="80">
        <f>IF((SUM('Раздел 2'!D33:D33)=0),"","НЕВЕРНО!")</f>
      </c>
      <c r="B175" s="81">
        <v>37304</v>
      </c>
      <c r="C175" s="82" t="s">
        <v>1387</v>
      </c>
      <c r="D175" s="82" t="s">
        <v>1364</v>
      </c>
    </row>
    <row r="176" spans="1:4" ht="12.75">
      <c r="A176" s="80">
        <f>IF((SUM('Раздел 2'!D34:D34)=0),"","НЕВЕРНО!")</f>
      </c>
      <c r="B176" s="81">
        <v>37304</v>
      </c>
      <c r="C176" s="82" t="s">
        <v>1388</v>
      </c>
      <c r="D176" s="82" t="s">
        <v>1364</v>
      </c>
    </row>
    <row r="177" spans="1:4" ht="12.75">
      <c r="A177" s="80">
        <f>IF((SUM('Раздел 2'!D35:D35)=0),"","НЕВЕРНО!")</f>
      </c>
      <c r="B177" s="81">
        <v>37304</v>
      </c>
      <c r="C177" s="82" t="s">
        <v>1389</v>
      </c>
      <c r="D177" s="82" t="s">
        <v>1364</v>
      </c>
    </row>
    <row r="178" spans="1:4" ht="12.75">
      <c r="A178" s="80">
        <f>IF((SUM('Раздел 2'!D36:D36)=0),"","НЕВЕРНО!")</f>
      </c>
      <c r="B178" s="81">
        <v>37304</v>
      </c>
      <c r="C178" s="82" t="s">
        <v>1390</v>
      </c>
      <c r="D178" s="82" t="s">
        <v>1364</v>
      </c>
    </row>
    <row r="179" spans="1:4" ht="12.75">
      <c r="A179" s="80">
        <f>IF((SUM('Раздел 2'!D37:D37)=0),"","НЕВЕРНО!")</f>
      </c>
      <c r="B179" s="81">
        <v>37304</v>
      </c>
      <c r="C179" s="82" t="s">
        <v>1391</v>
      </c>
      <c r="D179" s="82" t="s">
        <v>1364</v>
      </c>
    </row>
    <row r="180" spans="1:4" ht="12.75">
      <c r="A180" s="80">
        <f>IF((SUM('Раздел 2'!D38:D38)=0),"","НЕВЕРНО!")</f>
      </c>
      <c r="B180" s="81">
        <v>37304</v>
      </c>
      <c r="C180" s="82" t="s">
        <v>1392</v>
      </c>
      <c r="D180" s="82" t="s">
        <v>1364</v>
      </c>
    </row>
    <row r="181" spans="1:4" ht="12.75">
      <c r="A181" s="80">
        <f>IF((SUM('Раздел 2'!D39:D39)=0),"","НЕВЕРНО!")</f>
      </c>
      <c r="B181" s="81">
        <v>37304</v>
      </c>
      <c r="C181" s="82" t="s">
        <v>1393</v>
      </c>
      <c r="D181" s="82" t="s">
        <v>1364</v>
      </c>
    </row>
    <row r="182" spans="1:4" ht="12.75">
      <c r="A182" s="80">
        <f>IF((SUM('Раздел 2'!D40:D40)=0),"","НЕВЕРНО!")</f>
      </c>
      <c r="B182" s="81">
        <v>37304</v>
      </c>
      <c r="C182" s="82" t="s">
        <v>1394</v>
      </c>
      <c r="D182" s="82" t="s">
        <v>1364</v>
      </c>
    </row>
    <row r="183" spans="1:4" ht="12.75">
      <c r="A183" s="80">
        <f>IF((SUM('Раздел 2'!D41:D41)=0),"","НЕВЕРНО!")</f>
      </c>
      <c r="B183" s="81">
        <v>37304</v>
      </c>
      <c r="C183" s="82" t="s">
        <v>1395</v>
      </c>
      <c r="D183" s="82" t="s">
        <v>1364</v>
      </c>
    </row>
    <row r="184" spans="1:4" ht="12.75">
      <c r="A184" s="80">
        <f>IF((SUM('Раздел 2'!D42:D42)=0),"","НЕВЕРНО!")</f>
      </c>
      <c r="B184" s="81">
        <v>37304</v>
      </c>
      <c r="C184" s="82" t="s">
        <v>1396</v>
      </c>
      <c r="D184" s="82" t="s">
        <v>1364</v>
      </c>
    </row>
    <row r="185" spans="1:4" ht="12.75">
      <c r="A185" s="80">
        <f>IF((SUM('Раздел 2'!D43:D43)=0),"","НЕВЕРНО!")</f>
      </c>
      <c r="B185" s="81">
        <v>37304</v>
      </c>
      <c r="C185" s="82" t="s">
        <v>1397</v>
      </c>
      <c r="D185" s="82" t="s">
        <v>1364</v>
      </c>
    </row>
    <row r="186" spans="1:4" ht="12.75">
      <c r="A186" s="80">
        <f>IF((SUM('Раздел 2'!D44:D44)=0),"","НЕВЕРНО!")</f>
      </c>
      <c r="B186" s="81">
        <v>37304</v>
      </c>
      <c r="C186" s="82" t="s">
        <v>1398</v>
      </c>
      <c r="D186" s="82" t="s">
        <v>1364</v>
      </c>
    </row>
    <row r="187" spans="1:4" ht="12.75">
      <c r="A187" s="80">
        <f>IF((SUM('Раздел 2'!D45:D45)=0),"","НЕВЕРНО!")</f>
      </c>
      <c r="B187" s="81">
        <v>37304</v>
      </c>
      <c r="C187" s="82" t="s">
        <v>1399</v>
      </c>
      <c r="D187" s="82" t="s">
        <v>1364</v>
      </c>
    </row>
    <row r="188" spans="1:4" ht="12.75">
      <c r="A188" s="80">
        <f>IF((SUM('Раздел 2'!D46:D46)=0),"","НЕВЕРНО!")</f>
      </c>
      <c r="B188" s="81">
        <v>37304</v>
      </c>
      <c r="C188" s="82" t="s">
        <v>1400</v>
      </c>
      <c r="D188" s="82" t="s">
        <v>1364</v>
      </c>
    </row>
    <row r="189" spans="1:4" ht="12.75">
      <c r="A189" s="80">
        <f>IF((SUM('Раздел 2'!D47:D47)=0),"","НЕВЕРНО!")</f>
      </c>
      <c r="B189" s="81">
        <v>37304</v>
      </c>
      <c r="C189" s="82" t="s">
        <v>1401</v>
      </c>
      <c r="D189" s="82" t="s">
        <v>1364</v>
      </c>
    </row>
    <row r="190" spans="1:4" ht="12.75">
      <c r="A190" s="80">
        <f>IF((SUM('Раздел 2'!D48:D48)=0),"","НЕВЕРНО!")</f>
      </c>
      <c r="B190" s="81">
        <v>37304</v>
      </c>
      <c r="C190" s="82" t="s">
        <v>1402</v>
      </c>
      <c r="D190" s="82" t="s">
        <v>1364</v>
      </c>
    </row>
    <row r="191" spans="1:4" ht="12.75">
      <c r="A191" s="80">
        <f>IF((SUM('Раздел 2'!D49:D49)=0),"","НЕВЕРНО!")</f>
      </c>
      <c r="B191" s="81">
        <v>37304</v>
      </c>
      <c r="C191" s="82" t="s">
        <v>1403</v>
      </c>
      <c r="D191" s="82" t="s">
        <v>1364</v>
      </c>
    </row>
    <row r="192" spans="1:4" ht="12.75">
      <c r="A192" s="80">
        <f>IF((SUM('Раздел 2'!D50:D50)=0),"","НЕВЕРНО!")</f>
      </c>
      <c r="B192" s="81">
        <v>37304</v>
      </c>
      <c r="C192" s="82" t="s">
        <v>1404</v>
      </c>
      <c r="D192" s="82" t="s">
        <v>1364</v>
      </c>
    </row>
    <row r="193" spans="1:4" ht="12.75">
      <c r="A193" s="80">
        <f>IF((SUM('Раздел 2'!D51:D51)=0),"","НЕВЕРНО!")</f>
      </c>
      <c r="B193" s="81">
        <v>37304</v>
      </c>
      <c r="C193" s="82" t="s">
        <v>1405</v>
      </c>
      <c r="D193" s="82" t="s">
        <v>1364</v>
      </c>
    </row>
    <row r="194" spans="1:4" ht="12.75">
      <c r="A194" s="80">
        <f>IF((SUM('Раздел 2'!D52:D52)=0),"","НЕВЕРНО!")</f>
      </c>
      <c r="B194" s="81">
        <v>37304</v>
      </c>
      <c r="C194" s="82" t="s">
        <v>1406</v>
      </c>
      <c r="D194" s="82" t="s">
        <v>1364</v>
      </c>
    </row>
    <row r="195" spans="1:4" ht="12.75">
      <c r="A195" s="80">
        <f>IF((SUM('Раздел 2'!D53:D53)=0),"","НЕВЕРНО!")</f>
      </c>
      <c r="B195" s="81">
        <v>37304</v>
      </c>
      <c r="C195" s="82" t="s">
        <v>1407</v>
      </c>
      <c r="D195" s="82" t="s">
        <v>1364</v>
      </c>
    </row>
    <row r="196" spans="1:4" ht="12.75">
      <c r="A196" s="80">
        <f>IF((SUM('Раздел 2'!D54:D54)=0),"","НЕВЕРНО!")</f>
      </c>
      <c r="B196" s="81">
        <v>37304</v>
      </c>
      <c r="C196" s="82" t="s">
        <v>1408</v>
      </c>
      <c r="D196" s="82" t="s">
        <v>1364</v>
      </c>
    </row>
    <row r="197" spans="1:4" ht="12.75">
      <c r="A197" s="80">
        <f>IF((SUM('Раздел 2'!D55:D55)=0),"","НЕВЕРНО!")</f>
      </c>
      <c r="B197" s="81">
        <v>37304</v>
      </c>
      <c r="C197" s="82" t="s">
        <v>1409</v>
      </c>
      <c r="D197" s="82" t="s">
        <v>1364</v>
      </c>
    </row>
    <row r="198" spans="1:4" ht="12.75">
      <c r="A198" s="80">
        <f>IF((SUM('Раздел 2'!E10:E10)=0),"","НЕВЕРНО!")</f>
      </c>
      <c r="B198" s="81">
        <v>37304</v>
      </c>
      <c r="C198" s="82" t="s">
        <v>465</v>
      </c>
      <c r="D198" s="82" t="s">
        <v>1364</v>
      </c>
    </row>
    <row r="199" spans="1:4" ht="12.75">
      <c r="A199" s="80">
        <f>IF((SUM('Раздел 2'!E11:E11)=0),"","НЕВЕРНО!")</f>
      </c>
      <c r="B199" s="81">
        <v>37304</v>
      </c>
      <c r="C199" s="82" t="s">
        <v>466</v>
      </c>
      <c r="D199" s="82" t="s">
        <v>1364</v>
      </c>
    </row>
    <row r="200" spans="1:4" ht="12.75">
      <c r="A200" s="80">
        <f>IF((SUM('Раздел 2'!E12:E12)=0),"","НЕВЕРНО!")</f>
      </c>
      <c r="B200" s="81">
        <v>37304</v>
      </c>
      <c r="C200" s="82" t="s">
        <v>467</v>
      </c>
      <c r="D200" s="82" t="s">
        <v>1364</v>
      </c>
    </row>
    <row r="201" spans="1:4" ht="12.75">
      <c r="A201" s="80">
        <f>IF((SUM('Раздел 2'!E13:E13)=0),"","НЕВЕРНО!")</f>
      </c>
      <c r="B201" s="81">
        <v>37304</v>
      </c>
      <c r="C201" s="82" t="s">
        <v>468</v>
      </c>
      <c r="D201" s="82" t="s">
        <v>1364</v>
      </c>
    </row>
    <row r="202" spans="1:4" ht="12.75">
      <c r="A202" s="80">
        <f>IF((SUM('Раздел 2'!E14:E14)=0),"","НЕВЕРНО!")</f>
      </c>
      <c r="B202" s="81">
        <v>37304</v>
      </c>
      <c r="C202" s="82" t="s">
        <v>469</v>
      </c>
      <c r="D202" s="82" t="s">
        <v>1364</v>
      </c>
    </row>
    <row r="203" spans="1:4" ht="12.75">
      <c r="A203" s="80">
        <f>IF((SUM('Раздел 2'!E15:E15)=0),"","НЕВЕРНО!")</f>
      </c>
      <c r="B203" s="81">
        <v>37304</v>
      </c>
      <c r="C203" s="82" t="s">
        <v>470</v>
      </c>
      <c r="D203" s="82" t="s">
        <v>1364</v>
      </c>
    </row>
    <row r="204" spans="1:4" ht="12.75">
      <c r="A204" s="80">
        <f>IF((SUM('Раздел 2'!E16:E16)=0),"","НЕВЕРНО!")</f>
      </c>
      <c r="B204" s="81">
        <v>37304</v>
      </c>
      <c r="C204" s="82" t="s">
        <v>471</v>
      </c>
      <c r="D204" s="82" t="s">
        <v>1364</v>
      </c>
    </row>
    <row r="205" spans="1:4" ht="12.75">
      <c r="A205" s="80">
        <f>IF((SUM('Раздел 2'!E17:E17)=0),"","НЕВЕРНО!")</f>
      </c>
      <c r="B205" s="81">
        <v>37304</v>
      </c>
      <c r="C205" s="82" t="s">
        <v>472</v>
      </c>
      <c r="D205" s="82" t="s">
        <v>1364</v>
      </c>
    </row>
    <row r="206" spans="1:4" ht="12.75">
      <c r="A206" s="80">
        <f>IF((SUM('Раздел 2'!E18:E18)=0),"","НЕВЕРНО!")</f>
      </c>
      <c r="B206" s="81">
        <v>37304</v>
      </c>
      <c r="C206" s="82" t="s">
        <v>473</v>
      </c>
      <c r="D206" s="82" t="s">
        <v>1364</v>
      </c>
    </row>
    <row r="207" spans="1:4" ht="12.75">
      <c r="A207" s="80">
        <f>IF((SUM('Раздел 2'!E19:E19)=0),"","НЕВЕРНО!")</f>
      </c>
      <c r="B207" s="81">
        <v>37304</v>
      </c>
      <c r="C207" s="82" t="s">
        <v>474</v>
      </c>
      <c r="D207" s="82" t="s">
        <v>1364</v>
      </c>
    </row>
    <row r="208" spans="1:4" ht="12.75">
      <c r="A208" s="80">
        <f>IF((SUM('Раздел 2'!E20:E20)=0),"","НЕВЕРНО!")</f>
      </c>
      <c r="B208" s="81">
        <v>37304</v>
      </c>
      <c r="C208" s="82" t="s">
        <v>475</v>
      </c>
      <c r="D208" s="82" t="s">
        <v>1364</v>
      </c>
    </row>
    <row r="209" spans="1:4" ht="12.75">
      <c r="A209" s="80">
        <f>IF((SUM('Раздел 2'!E21:E21)=0),"","НЕВЕРНО!")</f>
      </c>
      <c r="B209" s="81">
        <v>37304</v>
      </c>
      <c r="C209" s="82" t="s">
        <v>476</v>
      </c>
      <c r="D209" s="82" t="s">
        <v>1364</v>
      </c>
    </row>
    <row r="210" spans="1:4" ht="12.75">
      <c r="A210" s="80">
        <f>IF((SUM('Раздел 2'!E22:E22)=0),"","НЕВЕРНО!")</f>
      </c>
      <c r="B210" s="81">
        <v>37304</v>
      </c>
      <c r="C210" s="82" t="s">
        <v>477</v>
      </c>
      <c r="D210" s="82" t="s">
        <v>1364</v>
      </c>
    </row>
    <row r="211" spans="1:4" ht="12.75">
      <c r="A211" s="80">
        <f>IF((SUM('Раздел 2'!E23:E23)=0),"","НЕВЕРНО!")</f>
      </c>
      <c r="B211" s="81">
        <v>37304</v>
      </c>
      <c r="C211" s="82" t="s">
        <v>478</v>
      </c>
      <c r="D211" s="82" t="s">
        <v>1364</v>
      </c>
    </row>
    <row r="212" spans="1:4" ht="12.75">
      <c r="A212" s="80">
        <f>IF((SUM('Раздел 2'!E24:E24)=0),"","НЕВЕРНО!")</f>
      </c>
      <c r="B212" s="81">
        <v>37304</v>
      </c>
      <c r="C212" s="82" t="s">
        <v>479</v>
      </c>
      <c r="D212" s="82" t="s">
        <v>1364</v>
      </c>
    </row>
    <row r="213" spans="1:4" ht="12.75">
      <c r="A213" s="80">
        <f>IF((SUM('Раздел 2'!E25:E25)=0),"","НЕВЕРНО!")</f>
      </c>
      <c r="B213" s="81">
        <v>37304</v>
      </c>
      <c r="C213" s="82" t="s">
        <v>480</v>
      </c>
      <c r="D213" s="82" t="s">
        <v>1364</v>
      </c>
    </row>
    <row r="214" spans="1:4" ht="12.75">
      <c r="A214" s="80">
        <f>IF((SUM('Раздел 2'!E26:E26)=0),"","НЕВЕРНО!")</f>
      </c>
      <c r="B214" s="81">
        <v>37304</v>
      </c>
      <c r="C214" s="82" t="s">
        <v>481</v>
      </c>
      <c r="D214" s="82" t="s">
        <v>1364</v>
      </c>
    </row>
    <row r="215" spans="1:4" ht="12.75">
      <c r="A215" s="80">
        <f>IF((SUM('Раздел 2'!E27:E27)=0),"","НЕВЕРНО!")</f>
      </c>
      <c r="B215" s="81">
        <v>37304</v>
      </c>
      <c r="C215" s="82" t="s">
        <v>482</v>
      </c>
      <c r="D215" s="82" t="s">
        <v>1364</v>
      </c>
    </row>
    <row r="216" spans="1:4" ht="12.75">
      <c r="A216" s="80">
        <f>IF((SUM('Раздел 2'!E28:E28)=0),"","НЕВЕРНО!")</f>
      </c>
      <c r="B216" s="81">
        <v>37304</v>
      </c>
      <c r="C216" s="82" t="s">
        <v>483</v>
      </c>
      <c r="D216" s="82" t="s">
        <v>1364</v>
      </c>
    </row>
    <row r="217" spans="1:4" ht="12.75">
      <c r="A217" s="80">
        <f>IF((SUM('Раздел 2'!E29:E29)=0),"","НЕВЕРНО!")</f>
      </c>
      <c r="B217" s="81">
        <v>37304</v>
      </c>
      <c r="C217" s="82" t="s">
        <v>484</v>
      </c>
      <c r="D217" s="82" t="s">
        <v>1364</v>
      </c>
    </row>
    <row r="218" spans="1:4" ht="12.75">
      <c r="A218" s="80">
        <f>IF((SUM('Раздел 2'!E30:E30)=0),"","НЕВЕРНО!")</f>
      </c>
      <c r="B218" s="81">
        <v>37304</v>
      </c>
      <c r="C218" s="82" t="s">
        <v>485</v>
      </c>
      <c r="D218" s="82" t="s">
        <v>1364</v>
      </c>
    </row>
    <row r="219" spans="1:4" ht="12.75">
      <c r="A219" s="80">
        <f>IF((SUM('Раздел 2'!E31:E31)=0),"","НЕВЕРНО!")</f>
      </c>
      <c r="B219" s="81">
        <v>37304</v>
      </c>
      <c r="C219" s="82" t="s">
        <v>486</v>
      </c>
      <c r="D219" s="82" t="s">
        <v>1364</v>
      </c>
    </row>
    <row r="220" spans="1:4" ht="12.75">
      <c r="A220" s="80">
        <f>IF((SUM('Раздел 2'!E32:E32)=0),"","НЕВЕРНО!")</f>
      </c>
      <c r="B220" s="81">
        <v>37304</v>
      </c>
      <c r="C220" s="82" t="s">
        <v>487</v>
      </c>
      <c r="D220" s="82" t="s">
        <v>1364</v>
      </c>
    </row>
    <row r="221" spans="1:4" ht="12.75">
      <c r="A221" s="80">
        <f>IF((SUM('Раздел 2'!E33:E33)=0),"","НЕВЕРНО!")</f>
      </c>
      <c r="B221" s="81">
        <v>37304</v>
      </c>
      <c r="C221" s="82" t="s">
        <v>488</v>
      </c>
      <c r="D221" s="82" t="s">
        <v>1364</v>
      </c>
    </row>
    <row r="222" spans="1:4" ht="12.75">
      <c r="A222" s="80">
        <f>IF((SUM('Раздел 2'!E34:E34)=0),"","НЕВЕРНО!")</f>
      </c>
      <c r="B222" s="81">
        <v>37304</v>
      </c>
      <c r="C222" s="82" t="s">
        <v>489</v>
      </c>
      <c r="D222" s="82" t="s">
        <v>1364</v>
      </c>
    </row>
    <row r="223" spans="1:4" ht="12.75">
      <c r="A223" s="80">
        <f>IF((SUM('Раздел 2'!E35:E35)=0),"","НЕВЕРНО!")</f>
      </c>
      <c r="B223" s="81">
        <v>37304</v>
      </c>
      <c r="C223" s="82" t="s">
        <v>490</v>
      </c>
      <c r="D223" s="82" t="s">
        <v>1364</v>
      </c>
    </row>
    <row r="224" spans="1:4" ht="12.75">
      <c r="A224" s="80">
        <f>IF((SUM('Раздел 2'!E36:E36)=0),"","НЕВЕРНО!")</f>
      </c>
      <c r="B224" s="81">
        <v>37304</v>
      </c>
      <c r="C224" s="82" t="s">
        <v>491</v>
      </c>
      <c r="D224" s="82" t="s">
        <v>1364</v>
      </c>
    </row>
    <row r="225" spans="1:4" ht="12.75">
      <c r="A225" s="80">
        <f>IF((SUM('Раздел 2'!E37:E37)=0),"","НЕВЕРНО!")</f>
      </c>
      <c r="B225" s="81">
        <v>37304</v>
      </c>
      <c r="C225" s="82" t="s">
        <v>492</v>
      </c>
      <c r="D225" s="82" t="s">
        <v>1364</v>
      </c>
    </row>
    <row r="226" spans="1:4" ht="12.75">
      <c r="A226" s="80">
        <f>IF((SUM('Раздел 2'!E38:E38)=0),"","НЕВЕРНО!")</f>
      </c>
      <c r="B226" s="81">
        <v>37304</v>
      </c>
      <c r="C226" s="82" t="s">
        <v>493</v>
      </c>
      <c r="D226" s="82" t="s">
        <v>1364</v>
      </c>
    </row>
    <row r="227" spans="1:4" ht="12.75">
      <c r="A227" s="80">
        <f>IF((SUM('Раздел 2'!E39:E39)=0),"","НЕВЕРНО!")</f>
      </c>
      <c r="B227" s="81">
        <v>37304</v>
      </c>
      <c r="C227" s="82" t="s">
        <v>494</v>
      </c>
      <c r="D227" s="82" t="s">
        <v>1364</v>
      </c>
    </row>
    <row r="228" spans="1:4" ht="12.75">
      <c r="A228" s="80">
        <f>IF((SUM('Раздел 2'!E40:E40)=0),"","НЕВЕРНО!")</f>
      </c>
      <c r="B228" s="81">
        <v>37304</v>
      </c>
      <c r="C228" s="82" t="s">
        <v>495</v>
      </c>
      <c r="D228" s="82" t="s">
        <v>1364</v>
      </c>
    </row>
    <row r="229" spans="1:4" ht="12.75">
      <c r="A229" s="80">
        <f>IF((SUM('Раздел 2'!E41:E41)=0),"","НЕВЕРНО!")</f>
      </c>
      <c r="B229" s="81">
        <v>37304</v>
      </c>
      <c r="C229" s="82" t="s">
        <v>496</v>
      </c>
      <c r="D229" s="82" t="s">
        <v>1364</v>
      </c>
    </row>
    <row r="230" spans="1:4" ht="12.75">
      <c r="A230" s="80">
        <f>IF((SUM('Раздел 2'!E42:E42)=0),"","НЕВЕРНО!")</f>
      </c>
      <c r="B230" s="81">
        <v>37304</v>
      </c>
      <c r="C230" s="82" t="s">
        <v>497</v>
      </c>
      <c r="D230" s="82" t="s">
        <v>1364</v>
      </c>
    </row>
    <row r="231" spans="1:4" ht="12.75">
      <c r="A231" s="80">
        <f>IF((SUM('Раздел 2'!E43:E43)=0),"","НЕВЕРНО!")</f>
      </c>
      <c r="B231" s="81">
        <v>37304</v>
      </c>
      <c r="C231" s="82" t="s">
        <v>498</v>
      </c>
      <c r="D231" s="82" t="s">
        <v>1364</v>
      </c>
    </row>
    <row r="232" spans="1:4" ht="12.75">
      <c r="A232" s="80">
        <f>IF((SUM('Раздел 2'!E44:E44)=0),"","НЕВЕРНО!")</f>
      </c>
      <c r="B232" s="81">
        <v>37304</v>
      </c>
      <c r="C232" s="82" t="s">
        <v>499</v>
      </c>
      <c r="D232" s="82" t="s">
        <v>1364</v>
      </c>
    </row>
    <row r="233" spans="1:4" ht="12.75">
      <c r="A233" s="80">
        <f>IF((SUM('Раздел 2'!E45:E45)=0),"","НЕВЕРНО!")</f>
      </c>
      <c r="B233" s="81">
        <v>37304</v>
      </c>
      <c r="C233" s="82" t="s">
        <v>500</v>
      </c>
      <c r="D233" s="82" t="s">
        <v>1364</v>
      </c>
    </row>
    <row r="234" spans="1:4" ht="12.75">
      <c r="A234" s="80">
        <f>IF((SUM('Раздел 2'!E46:E46)=0),"","НЕВЕРНО!")</f>
      </c>
      <c r="B234" s="81">
        <v>37304</v>
      </c>
      <c r="C234" s="82" t="s">
        <v>501</v>
      </c>
      <c r="D234" s="82" t="s">
        <v>1364</v>
      </c>
    </row>
    <row r="235" spans="1:4" ht="12.75">
      <c r="A235" s="80">
        <f>IF((SUM('Раздел 2'!E47:E47)=0),"","НЕВЕРНО!")</f>
      </c>
      <c r="B235" s="81">
        <v>37304</v>
      </c>
      <c r="C235" s="82" t="s">
        <v>502</v>
      </c>
      <c r="D235" s="82" t="s">
        <v>1364</v>
      </c>
    </row>
    <row r="236" spans="1:4" ht="12.75">
      <c r="A236" s="80">
        <f>IF((SUM('Раздел 2'!E48:E48)=0),"","НЕВЕРНО!")</f>
      </c>
      <c r="B236" s="81">
        <v>37304</v>
      </c>
      <c r="C236" s="82" t="s">
        <v>503</v>
      </c>
      <c r="D236" s="82" t="s">
        <v>1364</v>
      </c>
    </row>
    <row r="237" spans="1:4" ht="12.75">
      <c r="A237" s="80">
        <f>IF((SUM('Раздел 2'!E49:E49)=0),"","НЕВЕРНО!")</f>
      </c>
      <c r="B237" s="81">
        <v>37304</v>
      </c>
      <c r="C237" s="82" t="s">
        <v>504</v>
      </c>
      <c r="D237" s="82" t="s">
        <v>1364</v>
      </c>
    </row>
    <row r="238" spans="1:4" ht="12.75">
      <c r="A238" s="80">
        <f>IF((SUM('Раздел 2'!E50:E50)=0),"","НЕВЕРНО!")</f>
      </c>
      <c r="B238" s="81">
        <v>37304</v>
      </c>
      <c r="C238" s="82" t="s">
        <v>505</v>
      </c>
      <c r="D238" s="82" t="s">
        <v>1364</v>
      </c>
    </row>
    <row r="239" spans="1:4" ht="12.75">
      <c r="A239" s="80">
        <f>IF((SUM('Раздел 2'!E51:E51)=0),"","НЕВЕРНО!")</f>
      </c>
      <c r="B239" s="81">
        <v>37304</v>
      </c>
      <c r="C239" s="82" t="s">
        <v>506</v>
      </c>
      <c r="D239" s="82" t="s">
        <v>1364</v>
      </c>
    </row>
    <row r="240" spans="1:4" ht="12.75">
      <c r="A240" s="80">
        <f>IF((SUM('Раздел 2'!E52:E52)=0),"","НЕВЕРНО!")</f>
      </c>
      <c r="B240" s="81">
        <v>37304</v>
      </c>
      <c r="C240" s="82" t="s">
        <v>507</v>
      </c>
      <c r="D240" s="82" t="s">
        <v>1364</v>
      </c>
    </row>
    <row r="241" spans="1:4" ht="12.75">
      <c r="A241" s="80">
        <f>IF((SUM('Раздел 2'!E53:E53)=0),"","НЕВЕРНО!")</f>
      </c>
      <c r="B241" s="81">
        <v>37304</v>
      </c>
      <c r="C241" s="82" t="s">
        <v>508</v>
      </c>
      <c r="D241" s="82" t="s">
        <v>1364</v>
      </c>
    </row>
    <row r="242" spans="1:4" ht="12.75">
      <c r="A242" s="80">
        <f>IF((SUM('Раздел 2'!E54:E54)=0),"","НЕВЕРНО!")</f>
      </c>
      <c r="B242" s="81">
        <v>37304</v>
      </c>
      <c r="C242" s="82" t="s">
        <v>509</v>
      </c>
      <c r="D242" s="82" t="s">
        <v>1364</v>
      </c>
    </row>
    <row r="243" spans="1:4" ht="12.75">
      <c r="A243" s="80">
        <f>IF((SUM('Раздел 2'!E55:E55)=0),"","НЕВЕРНО!")</f>
      </c>
      <c r="B243" s="81">
        <v>37304</v>
      </c>
      <c r="C243" s="82" t="s">
        <v>510</v>
      </c>
      <c r="D243" s="82" t="s">
        <v>1364</v>
      </c>
    </row>
    <row r="244" spans="1:4" ht="12.75">
      <c r="A244" s="80">
        <f>IF((SUM('Раздел 1'!D54:D54)=0),"","НЕВЕРНО!")</f>
      </c>
      <c r="B244" s="81">
        <v>37307</v>
      </c>
      <c r="C244" s="82" t="s">
        <v>1601</v>
      </c>
      <c r="D244" s="82" t="s">
        <v>1602</v>
      </c>
    </row>
    <row r="245" spans="1:4" ht="12.75">
      <c r="A245" s="80">
        <f>IF((SUM('Раздел 1'!E54:E54)=0),"","НЕВЕРНО!")</f>
      </c>
      <c r="B245" s="81">
        <v>37307</v>
      </c>
      <c r="C245" s="82" t="s">
        <v>1603</v>
      </c>
      <c r="D245" s="82" t="s">
        <v>1602</v>
      </c>
    </row>
    <row r="246" spans="1:4" ht="12.75">
      <c r="A246" s="80">
        <f>IF((SUM('Раздел 1'!D117:D117)=0),"","НЕВЕРНО!")</f>
      </c>
      <c r="B246" s="81">
        <v>37308</v>
      </c>
      <c r="C246" s="82" t="s">
        <v>1604</v>
      </c>
      <c r="D246" s="82" t="s">
        <v>1605</v>
      </c>
    </row>
    <row r="247" spans="1:4" ht="12.75">
      <c r="A247" s="80">
        <f>IF((SUM('Раздел 1'!E117:E117)=0),"","НЕВЕРНО!")</f>
      </c>
      <c r="B247" s="81">
        <v>37308</v>
      </c>
      <c r="C247" s="82" t="s">
        <v>1606</v>
      </c>
      <c r="D247" s="82" t="s">
        <v>1605</v>
      </c>
    </row>
    <row r="248" spans="1:4" ht="12.75">
      <c r="A248" s="80">
        <f>IF((SUM('Раздел 1'!D119:D119)=0),"","НЕВЕРНО!")</f>
      </c>
      <c r="B248" s="81">
        <v>37309</v>
      </c>
      <c r="C248" s="82" t="s">
        <v>1607</v>
      </c>
      <c r="D248" s="82" t="s">
        <v>1608</v>
      </c>
    </row>
    <row r="249" spans="1:4" ht="12.75">
      <c r="A249" s="80">
        <f>IF((SUM('Раздел 1'!E119:E119)=0),"","НЕВЕРНО!")</f>
      </c>
      <c r="B249" s="81">
        <v>37309</v>
      </c>
      <c r="C249" s="82" t="s">
        <v>1609</v>
      </c>
      <c r="D249" s="82" t="s">
        <v>1608</v>
      </c>
    </row>
    <row r="250" spans="1:4" ht="12.75">
      <c r="A250" s="80">
        <f>IF((SUM('Раздел 1'!D157:D157)=0),"","НЕВЕРНО!")</f>
      </c>
      <c r="B250" s="81">
        <v>37310</v>
      </c>
      <c r="C250" s="82" t="s">
        <v>1610</v>
      </c>
      <c r="D250" s="82" t="s">
        <v>1611</v>
      </c>
    </row>
    <row r="251" spans="1:4" ht="12.75">
      <c r="A251" s="80">
        <f>IF((SUM('Раздел 1'!E157:E157)=0),"","НЕВЕРНО!")</f>
      </c>
      <c r="B251" s="81">
        <v>37310</v>
      </c>
      <c r="C251" s="82" t="s">
        <v>1612</v>
      </c>
      <c r="D251" s="82" t="s">
        <v>1611</v>
      </c>
    </row>
    <row r="252" spans="1:4" ht="12.75">
      <c r="A252" s="80">
        <f>IF((SUM('Раздел 1'!D185:D185)=0),"","НЕВЕРНО!")</f>
      </c>
      <c r="B252" s="81">
        <v>37311</v>
      </c>
      <c r="C252" s="82" t="s">
        <v>1613</v>
      </c>
      <c r="D252" s="82" t="s">
        <v>1614</v>
      </c>
    </row>
    <row r="253" spans="1:4" ht="12.75">
      <c r="A253" s="80">
        <f>IF((SUM('Раздел 1'!E185:E185)=0),"","НЕВЕРНО!")</f>
      </c>
      <c r="B253" s="81">
        <v>37311</v>
      </c>
      <c r="C253" s="82" t="s">
        <v>1615</v>
      </c>
      <c r="D253" s="82" t="s">
        <v>1614</v>
      </c>
    </row>
    <row r="254" spans="1:4" ht="12.75">
      <c r="A254" s="80">
        <f>IF((SUM('Раздел 1'!D218:D218)=0),"","НЕВЕРНО!")</f>
      </c>
      <c r="B254" s="81">
        <v>37312</v>
      </c>
      <c r="C254" s="82" t="s">
        <v>1616</v>
      </c>
      <c r="D254" s="82" t="s">
        <v>1617</v>
      </c>
    </row>
    <row r="255" spans="1:4" ht="12.75">
      <c r="A255" s="80">
        <f>IF((SUM('Раздел 1'!E218:E218)=0),"","НЕВЕРНО!")</f>
      </c>
      <c r="B255" s="81">
        <v>37312</v>
      </c>
      <c r="C255" s="82" t="s">
        <v>1618</v>
      </c>
      <c r="D255" s="82" t="s">
        <v>1617</v>
      </c>
    </row>
    <row r="256" spans="1:4" ht="12.75">
      <c r="A256" s="80">
        <f>IF((SUM('Раздел 1'!D219:D219)=0),"","НЕВЕРНО!")</f>
      </c>
      <c r="B256" s="81">
        <v>37313</v>
      </c>
      <c r="C256" s="82" t="s">
        <v>1619</v>
      </c>
      <c r="D256" s="82" t="s">
        <v>1620</v>
      </c>
    </row>
    <row r="257" spans="1:4" ht="12.75">
      <c r="A257" s="80">
        <f>IF((SUM('Раздел 1'!E219:E219)=0),"","НЕВЕРНО!")</f>
      </c>
      <c r="B257" s="81">
        <v>37313</v>
      </c>
      <c r="C257" s="82" t="s">
        <v>1621</v>
      </c>
      <c r="D257" s="82" t="s">
        <v>1620</v>
      </c>
    </row>
    <row r="258" spans="1:4" ht="12.75">
      <c r="A258" s="80">
        <f>IF((SUM('Раздел 1'!D374:D374)=0),"","НЕВЕРНО!")</f>
      </c>
      <c r="B258" s="81">
        <v>37314</v>
      </c>
      <c r="C258" s="82" t="s">
        <v>1622</v>
      </c>
      <c r="D258" s="82" t="s">
        <v>1623</v>
      </c>
    </row>
    <row r="259" spans="1:4" ht="12.75">
      <c r="A259" s="80">
        <f>IF((SUM('Раздел 1'!E374:E374)=0),"","НЕВЕРНО!")</f>
      </c>
      <c r="B259" s="81">
        <v>37314</v>
      </c>
      <c r="C259" s="82" t="s">
        <v>1624</v>
      </c>
      <c r="D259" s="82" t="s">
        <v>1623</v>
      </c>
    </row>
    <row r="260" spans="1:4" ht="38.25">
      <c r="A260" s="80">
        <f>IF((SUM('Раздел 1'!D16:D16)=SUM('Раздел 1'!D17:D58)+SUM('Раздел 1'!D553:D555)+SUM('Раздел 1'!D608:D608)),"","НЕВЕРНО!")</f>
      </c>
      <c r="B260" s="81">
        <v>37360</v>
      </c>
      <c r="C260" s="82" t="s">
        <v>1625</v>
      </c>
      <c r="D260" s="82" t="s">
        <v>1626</v>
      </c>
    </row>
    <row r="261" spans="1:4" ht="38.25">
      <c r="A261" s="80">
        <f>IF((SUM('Раздел 1'!D59:D59)=SUM('Раздел 1'!D60:D72)+SUM('Раздел 1'!D556:D561)),"","НЕВЕРНО!")</f>
      </c>
      <c r="B261" s="81">
        <v>37361</v>
      </c>
      <c r="C261" s="82" t="s">
        <v>1627</v>
      </c>
      <c r="D261" s="82" t="s">
        <v>1628</v>
      </c>
    </row>
    <row r="262" spans="1:4" ht="25.5">
      <c r="A262" s="80">
        <f>IF((SUM('Раздел 1'!D73:D73)=SUM('Раздел 1'!D74:D82)),"","НЕВЕРНО!")</f>
      </c>
      <c r="B262" s="81">
        <v>37362</v>
      </c>
      <c r="C262" s="82" t="s">
        <v>1629</v>
      </c>
      <c r="D262" s="82" t="s">
        <v>1630</v>
      </c>
    </row>
    <row r="263" spans="1:4" ht="63.75">
      <c r="A263" s="80">
        <f>IF((SUM('Раздел 1'!D83:D83)=SUM('Раздел 1'!D84:D108)+SUM('Раздел 1'!D562:D565)+SUM('Раздел 1'!D598:D599)+SUM('Раздел 1'!D523:D524)+SUM('Раздел 1'!D550:D550)),"","НЕВЕРНО!")</f>
      </c>
      <c r="B263" s="81">
        <v>37363</v>
      </c>
      <c r="C263" s="82" t="s">
        <v>1631</v>
      </c>
      <c r="D263" s="82" t="s">
        <v>1632</v>
      </c>
    </row>
    <row r="264" spans="1:4" ht="25.5">
      <c r="A264" s="80">
        <f>IF((SUM('Раздел 1'!D109:D109)=SUM('Раздел 1'!D110:D125)),"","НЕВЕРНО!")</f>
      </c>
      <c r="B264" s="81">
        <v>37364</v>
      </c>
      <c r="C264" s="82" t="s">
        <v>1633</v>
      </c>
      <c r="D264" s="82" t="s">
        <v>1634</v>
      </c>
    </row>
    <row r="265" spans="1:4" ht="38.25">
      <c r="A265" s="80">
        <f>IF((SUM('Раздел 1'!D126:D126)=SUM('Раздел 1'!D127:D157)+SUM('Раздел 1'!D535:D535)+SUM('Раздел 1'!D566:D568)),"","НЕВЕРНО!")</f>
      </c>
      <c r="B265" s="81">
        <v>37365</v>
      </c>
      <c r="C265" s="82" t="s">
        <v>1635</v>
      </c>
      <c r="D265" s="82" t="s">
        <v>1636</v>
      </c>
    </row>
    <row r="266" spans="1:4" ht="89.25">
      <c r="A266" s="80">
        <f>IF((SUM('Раздел 1'!D158:D158)=SUM('Раздел 1'!D159:D219)+SUM('Раздел 1'!D525:D526)+SUM('Раздел 1'!D536:D538)+SUM('Раздел 1'!D569:D571)+SUM('Раздел 1'!D539:D542)+SUM('Раздел 1'!D551:D552)+SUM('Раздел 1'!D602:D602)+SUM('Раздел 1'!D572:D574)),"","НЕВЕРНО!")</f>
      </c>
      <c r="B266" s="81">
        <v>37366</v>
      </c>
      <c r="C266" s="82" t="s">
        <v>1637</v>
      </c>
      <c r="D266" s="82" t="s">
        <v>1638</v>
      </c>
    </row>
    <row r="267" spans="1:4" ht="25.5">
      <c r="A267" s="80">
        <f>IF((SUM('Раздел 1'!D220:D220)=SUM('Раздел 1'!D221:D230)),"","НЕВЕРНО!")</f>
      </c>
      <c r="B267" s="81">
        <v>37367</v>
      </c>
      <c r="C267" s="82" t="s">
        <v>1639</v>
      </c>
      <c r="D267" s="82" t="s">
        <v>272</v>
      </c>
    </row>
    <row r="268" spans="1:4" ht="114.75">
      <c r="A268" s="80">
        <f>IF((SUM('Раздел 1'!D231:D231)=SUM('Раздел 1'!D232:D288)+SUM('Раздел 1'!D543:D544)+SUM('Раздел 1'!D603:D604)+SUM('Раздел 1'!D609:D609)+SUM('Раздел 1'!D575:D575)+SUM('Раздел 1'!D521:D522)+SUM('Раздел 1'!D530:D532)+SUM('Раздел 1'!D605:D607)+SUM('Раздел 1'!D576:D579)+SUM('Раздел 1'!D613:D613)),"","НЕВЕРНО!")</f>
      </c>
      <c r="B268" s="81">
        <v>37368</v>
      </c>
      <c r="C268" s="82" t="s">
        <v>273</v>
      </c>
      <c r="D268" s="82" t="s">
        <v>718</v>
      </c>
    </row>
    <row r="269" spans="1:4" ht="38.25">
      <c r="A269" s="80">
        <f>IF((SUM('Раздел 1'!D289:D289)=SUM('Раздел 1'!D290:D330)+SUM('Раздел 1'!D580:D589)),"","НЕВЕРНО!")</f>
      </c>
      <c r="B269" s="81">
        <v>37369</v>
      </c>
      <c r="C269" s="82" t="s">
        <v>719</v>
      </c>
      <c r="D269" s="82" t="s">
        <v>720</v>
      </c>
    </row>
    <row r="270" spans="1:4" ht="25.5">
      <c r="A270" s="80">
        <f>IF((SUM('Раздел 1'!D331:D331)=SUM('Раздел 1'!D332:D366)+SUM('Раздел 1'!D534:D534)),"","НЕВЕРНО!")</f>
      </c>
      <c r="B270" s="81">
        <v>37370</v>
      </c>
      <c r="C270" s="82" t="s">
        <v>721</v>
      </c>
      <c r="D270" s="82" t="s">
        <v>722</v>
      </c>
    </row>
    <row r="271" spans="1:4" ht="38.25">
      <c r="A271" s="80">
        <f>IF((SUM('Раздел 1'!D367:D367)=SUM('Раздел 1'!D368:D388)+SUM('Раздел 1'!D615:D617)),"","НЕВЕРНО!")</f>
      </c>
      <c r="B271" s="81">
        <v>37371</v>
      </c>
      <c r="C271" s="82" t="s">
        <v>723</v>
      </c>
      <c r="D271" s="82" t="s">
        <v>724</v>
      </c>
    </row>
    <row r="272" spans="1:4" ht="25.5">
      <c r="A272" s="80">
        <f>IF((SUM('Раздел 1'!D389:D389)=SUM('Раздел 1'!D390:D395)),"","НЕВЕРНО!")</f>
      </c>
      <c r="B272" s="81">
        <v>37372</v>
      </c>
      <c r="C272" s="82" t="s">
        <v>725</v>
      </c>
      <c r="D272" s="82" t="s">
        <v>726</v>
      </c>
    </row>
    <row r="273" spans="1:4" ht="38.25">
      <c r="A273" s="80">
        <f>IF((SUM('Раздел 1'!D396:D396)=SUM('Раздел 1'!D397:D410)+SUM('Раздел 1'!D545:D549)+SUM('Раздел 1'!D614:D614)),"","НЕВЕРНО!")</f>
      </c>
      <c r="B273" s="81">
        <v>37373</v>
      </c>
      <c r="C273" s="82" t="s">
        <v>727</v>
      </c>
      <c r="D273" s="82" t="s">
        <v>728</v>
      </c>
    </row>
    <row r="274" spans="1:4" ht="51">
      <c r="A274" s="80">
        <f>IF((SUM('Раздел 1'!D411:D411)=SUM('Раздел 1'!D412:D431)+SUM('Раздел 1'!D590:D593)+SUM('Раздел 1'!D610:D612)+SUM('Раздел 1'!D594:D594)),"","НЕВЕРНО!")</f>
      </c>
      <c r="B274" s="81">
        <v>37374</v>
      </c>
      <c r="C274" s="82" t="s">
        <v>729</v>
      </c>
      <c r="D274" s="82" t="s">
        <v>730</v>
      </c>
    </row>
    <row r="275" spans="1:4" ht="38.25">
      <c r="A275" s="80">
        <f>IF((SUM('Раздел 1'!D432:D432)=SUM('Раздел 1'!D433:D478)+SUM('Раздел 1'!D595:D596)),"","НЕВЕРНО!")</f>
      </c>
      <c r="B275" s="81">
        <v>37375</v>
      </c>
      <c r="C275" s="82" t="s">
        <v>731</v>
      </c>
      <c r="D275" s="82" t="s">
        <v>732</v>
      </c>
    </row>
    <row r="276" spans="1:4" ht="38.25">
      <c r="A276" s="80">
        <f>IF((SUM('Раздел 1'!D479:D479)=SUM('Раздел 1'!D480:D505)+SUM('Раздел 1'!D600:D601)+SUM('Раздел 1'!D527:D529)),"","НЕВЕРНО!")</f>
      </c>
      <c r="B276" s="81">
        <v>37376</v>
      </c>
      <c r="C276" s="82" t="s">
        <v>733</v>
      </c>
      <c r="D276" s="82" t="s">
        <v>734</v>
      </c>
    </row>
    <row r="277" spans="1:4" ht="25.5">
      <c r="A277" s="80">
        <f>IF((SUM('Раздел 1'!D506:D506)=SUM('Раздел 1'!D507:D519)+SUM('Раздел 1'!D597:D597)),"","НЕВЕРНО!")</f>
      </c>
      <c r="B277" s="81">
        <v>37377</v>
      </c>
      <c r="C277" s="82" t="s">
        <v>735</v>
      </c>
      <c r="D277" s="82" t="s">
        <v>736</v>
      </c>
    </row>
    <row r="278" spans="1:4" ht="12.75">
      <c r="A278" s="80">
        <f>IF((SUM('Раздел 1'!D613:D613)=0),"","НЕВЕРНО!")</f>
      </c>
      <c r="B278" s="81">
        <v>39139</v>
      </c>
      <c r="C278" s="82" t="s">
        <v>215</v>
      </c>
      <c r="D278" s="82" t="s">
        <v>216</v>
      </c>
    </row>
    <row r="279" spans="1:4" ht="12.75">
      <c r="A279" s="80">
        <f>IF((SUM('Раздел 1'!D614:D614)=0),"","НЕВЕРНО!")</f>
      </c>
      <c r="B279" s="81">
        <v>39140</v>
      </c>
      <c r="C279" s="82" t="s">
        <v>217</v>
      </c>
      <c r="D279" s="82" t="s">
        <v>218</v>
      </c>
    </row>
  </sheetData>
  <sheetProtection password="EC45"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tabColor indexed="22"/>
  </sheetPr>
  <dimension ref="A1:E86"/>
  <sheetViews>
    <sheetView showGridLines="0" workbookViewId="0" topLeftCell="A1">
      <selection activeCell="C1" sqref="C1"/>
    </sheetView>
  </sheetViews>
  <sheetFormatPr defaultColWidth="9.140625" defaultRowHeight="12.75"/>
  <cols>
    <col min="1" max="1" width="61.57421875" style="103" customWidth="1"/>
    <col min="2" max="2" width="6.00390625" style="114" bestFit="1" customWidth="1"/>
    <col min="3" max="3" width="2.8515625" style="103" customWidth="1"/>
    <col min="4" max="4" width="41.7109375" style="103" bestFit="1" customWidth="1"/>
    <col min="5" max="5" width="5.57421875" style="103" bestFit="1" customWidth="1"/>
    <col min="6" max="16384" width="9.140625" style="103" customWidth="1"/>
  </cols>
  <sheetData>
    <row r="1" spans="1:5" ht="15.75">
      <c r="A1" s="101" t="s">
        <v>1146</v>
      </c>
      <c r="B1" s="102" t="s">
        <v>1145</v>
      </c>
      <c r="D1" s="104" t="s">
        <v>1147</v>
      </c>
      <c r="E1" s="105" t="s">
        <v>1145</v>
      </c>
    </row>
    <row r="2" spans="1:5" ht="15.75">
      <c r="A2" s="106" t="s">
        <v>571</v>
      </c>
      <c r="B2" s="107">
        <v>2</v>
      </c>
      <c r="D2" s="1">
        <v>6</v>
      </c>
      <c r="E2" s="108" t="s">
        <v>1148</v>
      </c>
    </row>
    <row r="3" spans="1:5" ht="16.5" thickBot="1">
      <c r="A3" s="106" t="s">
        <v>572</v>
      </c>
      <c r="B3" s="107">
        <v>4</v>
      </c>
      <c r="D3" s="2">
        <v>12</v>
      </c>
      <c r="E3" s="109" t="s">
        <v>1149</v>
      </c>
    </row>
    <row r="4" spans="1:2" ht="15.75">
      <c r="A4" s="106" t="s">
        <v>573</v>
      </c>
      <c r="B4" s="107">
        <v>16</v>
      </c>
    </row>
    <row r="5" spans="1:2" ht="15.75">
      <c r="A5" s="106" t="s">
        <v>574</v>
      </c>
      <c r="B5" s="107">
        <v>22</v>
      </c>
    </row>
    <row r="6" spans="1:2" ht="15.75">
      <c r="A6" s="106" t="s">
        <v>575</v>
      </c>
      <c r="B6" s="107">
        <v>32</v>
      </c>
    </row>
    <row r="7" spans="1:2" ht="15.75">
      <c r="A7" s="106" t="s">
        <v>576</v>
      </c>
      <c r="B7" s="107">
        <v>38</v>
      </c>
    </row>
    <row r="8" spans="1:2" ht="15.75">
      <c r="A8" s="106" t="s">
        <v>577</v>
      </c>
      <c r="B8" s="107">
        <v>58</v>
      </c>
    </row>
    <row r="9" spans="1:2" ht="15.75">
      <c r="A9" s="106" t="s">
        <v>578</v>
      </c>
      <c r="B9" s="107">
        <v>48</v>
      </c>
    </row>
    <row r="10" spans="1:2" ht="15.75">
      <c r="A10" s="106" t="s">
        <v>579</v>
      </c>
      <c r="B10" s="107">
        <v>44</v>
      </c>
    </row>
    <row r="11" spans="1:2" ht="15.75">
      <c r="A11" s="106" t="s">
        <v>580</v>
      </c>
      <c r="B11" s="107">
        <v>56</v>
      </c>
    </row>
    <row r="12" spans="1:2" ht="15.75">
      <c r="A12" s="106" t="s">
        <v>581</v>
      </c>
      <c r="B12" s="107">
        <v>64</v>
      </c>
    </row>
    <row r="13" spans="1:2" ht="15.75">
      <c r="A13" s="106" t="s">
        <v>582</v>
      </c>
      <c r="B13" s="107">
        <v>86</v>
      </c>
    </row>
    <row r="14" spans="1:2" ht="15.75">
      <c r="A14" s="106" t="s">
        <v>583</v>
      </c>
      <c r="B14" s="107">
        <v>88</v>
      </c>
    </row>
    <row r="15" spans="1:2" ht="15.75">
      <c r="A15" s="106" t="s">
        <v>584</v>
      </c>
      <c r="B15" s="107">
        <v>142</v>
      </c>
    </row>
    <row r="16" spans="1:2" ht="15.75">
      <c r="A16" s="106" t="s">
        <v>585</v>
      </c>
      <c r="B16" s="107">
        <v>148</v>
      </c>
    </row>
    <row r="17" spans="1:2" ht="15.75">
      <c r="A17" s="106" t="s">
        <v>586</v>
      </c>
      <c r="B17" s="107">
        <v>128</v>
      </c>
    </row>
    <row r="18" spans="1:2" ht="15.75">
      <c r="A18" s="106" t="s">
        <v>587</v>
      </c>
      <c r="B18" s="107">
        <v>134</v>
      </c>
    </row>
    <row r="19" spans="1:2" ht="15.75">
      <c r="A19" s="106" t="s">
        <v>588</v>
      </c>
      <c r="B19" s="107">
        <v>154</v>
      </c>
    </row>
    <row r="20" spans="1:2" ht="15.75">
      <c r="A20" s="106" t="s">
        <v>589</v>
      </c>
      <c r="B20" s="107">
        <v>160</v>
      </c>
    </row>
    <row r="21" spans="1:2" ht="15.75">
      <c r="A21" s="106" t="s">
        <v>590</v>
      </c>
      <c r="B21" s="107">
        <v>166</v>
      </c>
    </row>
    <row r="22" spans="1:2" ht="15.75">
      <c r="A22" s="106" t="s">
        <v>591</v>
      </c>
      <c r="B22" s="107">
        <v>172</v>
      </c>
    </row>
    <row r="23" spans="1:2" ht="15.75">
      <c r="A23" s="106" t="s">
        <v>592</v>
      </c>
      <c r="B23" s="107">
        <v>6</v>
      </c>
    </row>
    <row r="24" spans="1:2" ht="15.75">
      <c r="A24" s="106" t="s">
        <v>593</v>
      </c>
      <c r="B24" s="107">
        <v>68</v>
      </c>
    </row>
    <row r="25" spans="1:2" ht="15.75">
      <c r="A25" s="106" t="s">
        <v>594</v>
      </c>
      <c r="B25" s="107">
        <v>70</v>
      </c>
    </row>
    <row r="26" spans="1:2" ht="15.75">
      <c r="A26" s="106" t="s">
        <v>595</v>
      </c>
      <c r="B26" s="107">
        <v>114</v>
      </c>
    </row>
    <row r="27" spans="1:2" ht="15.75">
      <c r="A27" s="106" t="s">
        <v>596</v>
      </c>
      <c r="B27" s="107">
        <v>138</v>
      </c>
    </row>
    <row r="28" spans="1:2" ht="15.75">
      <c r="A28" s="106" t="s">
        <v>597</v>
      </c>
      <c r="B28" s="107">
        <v>158</v>
      </c>
    </row>
    <row r="29" spans="1:2" ht="15.75">
      <c r="A29" s="106" t="s">
        <v>598</v>
      </c>
      <c r="B29" s="107">
        <v>8</v>
      </c>
    </row>
    <row r="30" spans="1:2" ht="15.75">
      <c r="A30" s="106" t="s">
        <v>599</v>
      </c>
      <c r="B30" s="107">
        <v>10</v>
      </c>
    </row>
    <row r="31" spans="1:2" ht="15.75">
      <c r="A31" s="106" t="s">
        <v>600</v>
      </c>
      <c r="B31" s="107">
        <v>14</v>
      </c>
    </row>
    <row r="32" spans="1:2" ht="15.75">
      <c r="A32" s="106" t="s">
        <v>601</v>
      </c>
      <c r="B32" s="107">
        <v>18</v>
      </c>
    </row>
    <row r="33" spans="1:2" ht="15.75">
      <c r="A33" s="106" t="s">
        <v>602</v>
      </c>
      <c r="B33" s="107">
        <v>20</v>
      </c>
    </row>
    <row r="34" spans="1:2" ht="15.75">
      <c r="A34" s="106" t="s">
        <v>603</v>
      </c>
      <c r="B34" s="107">
        <v>24</v>
      </c>
    </row>
    <row r="35" spans="1:2" ht="15.75">
      <c r="A35" s="106" t="s">
        <v>604</v>
      </c>
      <c r="B35" s="107">
        <v>28</v>
      </c>
    </row>
    <row r="36" spans="1:2" ht="15.75">
      <c r="A36" s="106" t="s">
        <v>605</v>
      </c>
      <c r="B36" s="107">
        <v>26</v>
      </c>
    </row>
    <row r="37" spans="1:2" ht="15.75">
      <c r="A37" s="106" t="s">
        <v>606</v>
      </c>
      <c r="B37" s="107">
        <v>30</v>
      </c>
    </row>
    <row r="38" spans="1:2" ht="15.75">
      <c r="A38" s="106" t="s">
        <v>607</v>
      </c>
      <c r="B38" s="107">
        <v>36</v>
      </c>
    </row>
    <row r="39" spans="1:2" ht="15.75">
      <c r="A39" s="106" t="s">
        <v>608</v>
      </c>
      <c r="B39" s="107">
        <v>40</v>
      </c>
    </row>
    <row r="40" spans="1:2" ht="15.75">
      <c r="A40" s="106" t="s">
        <v>609</v>
      </c>
      <c r="B40" s="107">
        <v>50</v>
      </c>
    </row>
    <row r="41" spans="1:2" ht="15.75">
      <c r="A41" s="106" t="s">
        <v>610</v>
      </c>
      <c r="B41" s="107">
        <v>60</v>
      </c>
    </row>
    <row r="42" spans="1:2" ht="15.75">
      <c r="A42" s="106" t="s">
        <v>611</v>
      </c>
      <c r="B42" s="107">
        <v>62</v>
      </c>
    </row>
    <row r="43" spans="1:2" ht="15.75">
      <c r="A43" s="106" t="s">
        <v>612</v>
      </c>
      <c r="B43" s="107">
        <v>76</v>
      </c>
    </row>
    <row r="44" spans="1:2" ht="15.75">
      <c r="A44" s="106" t="s">
        <v>613</v>
      </c>
      <c r="B44" s="107">
        <v>78</v>
      </c>
    </row>
    <row r="45" spans="1:2" ht="15.75">
      <c r="A45" s="106" t="s">
        <v>614</v>
      </c>
      <c r="B45" s="107">
        <v>80</v>
      </c>
    </row>
    <row r="46" spans="1:2" ht="15.75">
      <c r="A46" s="106" t="s">
        <v>615</v>
      </c>
      <c r="B46" s="107">
        <v>82</v>
      </c>
    </row>
    <row r="47" spans="1:2" ht="15.75">
      <c r="A47" s="106" t="s">
        <v>616</v>
      </c>
      <c r="B47" s="107">
        <v>92</v>
      </c>
    </row>
    <row r="48" spans="1:2" ht="15.75">
      <c r="A48" s="106" t="s">
        <v>617</v>
      </c>
      <c r="B48" s="107">
        <v>94</v>
      </c>
    </row>
    <row r="49" spans="1:2" ht="15.75">
      <c r="A49" s="106" t="s">
        <v>618</v>
      </c>
      <c r="B49" s="107">
        <v>96</v>
      </c>
    </row>
    <row r="50" spans="1:2" ht="15.75">
      <c r="A50" s="106" t="s">
        <v>619</v>
      </c>
      <c r="B50" s="107">
        <v>100</v>
      </c>
    </row>
    <row r="51" spans="1:2" ht="15.75">
      <c r="A51" s="106" t="s">
        <v>620</v>
      </c>
      <c r="B51" s="107">
        <v>102</v>
      </c>
    </row>
    <row r="52" spans="1:2" ht="15.75">
      <c r="A52" s="106" t="s">
        <v>621</v>
      </c>
      <c r="B52" s="107">
        <v>104</v>
      </c>
    </row>
    <row r="53" spans="1:2" ht="15.75">
      <c r="A53" s="106" t="s">
        <v>622</v>
      </c>
      <c r="B53" s="107">
        <v>108</v>
      </c>
    </row>
    <row r="54" spans="1:2" ht="15.75">
      <c r="A54" s="106" t="s">
        <v>623</v>
      </c>
      <c r="B54" s="107">
        <v>110</v>
      </c>
    </row>
    <row r="55" spans="1:2" ht="15.75">
      <c r="A55" s="106" t="s">
        <v>624</v>
      </c>
      <c r="B55" s="107">
        <v>118</v>
      </c>
    </row>
    <row r="56" spans="1:2" ht="15.75">
      <c r="A56" s="106" t="s">
        <v>625</v>
      </c>
      <c r="B56" s="107">
        <v>120</v>
      </c>
    </row>
    <row r="57" spans="1:2" ht="15.75">
      <c r="A57" s="106" t="s">
        <v>626</v>
      </c>
      <c r="B57" s="107">
        <v>122</v>
      </c>
    </row>
    <row r="58" spans="1:2" ht="15.75">
      <c r="A58" s="106" t="s">
        <v>627</v>
      </c>
      <c r="B58" s="107">
        <v>126</v>
      </c>
    </row>
    <row r="59" spans="1:2" ht="15.75">
      <c r="A59" s="106" t="s">
        <v>628</v>
      </c>
      <c r="B59" s="107">
        <v>132</v>
      </c>
    </row>
    <row r="60" spans="1:2" ht="15.75">
      <c r="A60" s="106" t="s">
        <v>629</v>
      </c>
      <c r="B60" s="107">
        <v>136</v>
      </c>
    </row>
    <row r="61" spans="1:2" ht="15.75">
      <c r="A61" s="106" t="s">
        <v>630</v>
      </c>
      <c r="B61" s="107">
        <v>140</v>
      </c>
    </row>
    <row r="62" spans="1:2" ht="15.75">
      <c r="A62" s="106" t="s">
        <v>631</v>
      </c>
      <c r="B62" s="107">
        <v>144</v>
      </c>
    </row>
    <row r="63" spans="1:2" ht="15.75">
      <c r="A63" s="106" t="s">
        <v>632</v>
      </c>
      <c r="B63" s="107">
        <v>146</v>
      </c>
    </row>
    <row r="64" spans="1:2" ht="15.75">
      <c r="A64" s="106" t="s">
        <v>633</v>
      </c>
      <c r="B64" s="107">
        <v>150</v>
      </c>
    </row>
    <row r="65" spans="1:2" ht="15.75">
      <c r="A65" s="106" t="s">
        <v>634</v>
      </c>
      <c r="B65" s="107">
        <v>152</v>
      </c>
    </row>
    <row r="66" spans="1:2" ht="15.75">
      <c r="A66" s="106" t="s">
        <v>635</v>
      </c>
      <c r="B66" s="107">
        <v>156</v>
      </c>
    </row>
    <row r="67" spans="1:2" ht="15.75">
      <c r="A67" s="106" t="s">
        <v>636</v>
      </c>
      <c r="B67" s="107">
        <v>164</v>
      </c>
    </row>
    <row r="68" spans="1:2" ht="15.75">
      <c r="A68" s="106" t="s">
        <v>637</v>
      </c>
      <c r="B68" s="107">
        <v>168</v>
      </c>
    </row>
    <row r="69" spans="1:2" ht="15.75">
      <c r="A69" s="106" t="s">
        <v>638</v>
      </c>
      <c r="B69" s="107">
        <v>178</v>
      </c>
    </row>
    <row r="70" spans="1:2" ht="15.75">
      <c r="A70" s="106" t="s">
        <v>639</v>
      </c>
      <c r="B70" s="107">
        <v>90</v>
      </c>
    </row>
    <row r="71" spans="1:2" ht="15.75">
      <c r="A71" s="106" t="s">
        <v>640</v>
      </c>
      <c r="B71" s="107">
        <v>124</v>
      </c>
    </row>
    <row r="72" spans="1:2" ht="15.75">
      <c r="A72" s="106" t="s">
        <v>641</v>
      </c>
      <c r="B72" s="107">
        <v>12</v>
      </c>
    </row>
    <row r="73" spans="1:2" ht="15.75">
      <c r="A73" s="106" t="s">
        <v>642</v>
      </c>
      <c r="B73" s="107">
        <v>162</v>
      </c>
    </row>
    <row r="74" spans="1:2" ht="15.75">
      <c r="A74" s="106" t="s">
        <v>643</v>
      </c>
      <c r="B74" s="107">
        <v>52</v>
      </c>
    </row>
    <row r="75" spans="1:2" ht="15.75">
      <c r="A75" s="106" t="s">
        <v>644</v>
      </c>
      <c r="B75" s="107">
        <v>46</v>
      </c>
    </row>
    <row r="76" spans="1:2" ht="15.75">
      <c r="A76" s="106" t="s">
        <v>645</v>
      </c>
      <c r="B76" s="107">
        <v>66</v>
      </c>
    </row>
    <row r="77" spans="1:2" ht="15.75">
      <c r="A77" s="106" t="s">
        <v>646</v>
      </c>
      <c r="B77" s="107">
        <v>84</v>
      </c>
    </row>
    <row r="78" spans="1:2" ht="15.75">
      <c r="A78" s="106" t="s">
        <v>647</v>
      </c>
      <c r="B78" s="107">
        <v>98</v>
      </c>
    </row>
    <row r="79" spans="1:2" ht="15.75">
      <c r="A79" s="106" t="s">
        <v>648</v>
      </c>
      <c r="B79" s="107">
        <v>106</v>
      </c>
    </row>
    <row r="80" spans="1:2" ht="15.75">
      <c r="A80" s="106" t="s">
        <v>649</v>
      </c>
      <c r="B80" s="107">
        <v>116</v>
      </c>
    </row>
    <row r="81" spans="1:2" ht="15.75">
      <c r="A81" s="106" t="s">
        <v>650</v>
      </c>
      <c r="B81" s="107">
        <v>130</v>
      </c>
    </row>
    <row r="82" spans="1:2" ht="15.75">
      <c r="A82" s="106" t="s">
        <v>651</v>
      </c>
      <c r="B82" s="107">
        <v>34</v>
      </c>
    </row>
    <row r="83" spans="1:2" ht="15.75">
      <c r="A83" s="106" t="s">
        <v>652</v>
      </c>
      <c r="B83" s="107">
        <v>170</v>
      </c>
    </row>
    <row r="84" spans="1:2" ht="15.75">
      <c r="A84" s="106" t="s">
        <v>653</v>
      </c>
      <c r="B84" s="107">
        <v>174</v>
      </c>
    </row>
    <row r="85" spans="1:2" ht="16.5" thickBot="1">
      <c r="A85" s="110" t="s">
        <v>654</v>
      </c>
      <c r="B85" s="111">
        <v>176</v>
      </c>
    </row>
    <row r="86" spans="1:2" ht="32.25" thickBot="1">
      <c r="A86" s="112" t="s">
        <v>1138</v>
      </c>
      <c r="B86" s="11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idiyatullina.e.s</cp:lastModifiedBy>
  <cp:lastPrinted>2010-02-08T07:59:27Z</cp:lastPrinted>
  <dcterms:created xsi:type="dcterms:W3CDTF">2004-03-24T19:37:04Z</dcterms:created>
  <dcterms:modified xsi:type="dcterms:W3CDTF">2010-02-15T12:10:33Z</dcterms:modified>
  <cp:category/>
  <cp:version/>
  <cp:contentType/>
  <cp:contentStatus/>
</cp:coreProperties>
</file>