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8" yWindow="96" windowWidth="11532" windowHeight="7968" tabRatio="824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</sheets>
  <definedNames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1">'Раздел 1'!$A$1:$R$34</definedName>
    <definedName name="_xlnm.Print_Area" localSheetId="2">'Разделы 2, 3, 4'!$A$1:$O$35</definedName>
    <definedName name="_xlnm.Print_Area" localSheetId="3">'Разделы 5, 6, 7'!$A$1:$K$31</definedName>
    <definedName name="_xlnm.Print_Area" localSheetId="0">'Титул ф.4'!$A$1:$N$35</definedName>
  </definedNames>
  <calcPr fullCalcOnLoad="1"/>
</workbook>
</file>

<file path=xl/sharedStrings.xml><?xml version="1.0" encoding="utf-8"?>
<sst xmlns="http://schemas.openxmlformats.org/spreadsheetml/2006/main" count="204" uniqueCount="177">
  <si>
    <t>Верховный Суд Российской Федерации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</si>
  <si>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</si>
  <si>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</si>
  <si>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</si>
  <si>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</si>
  <si>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</si>
  <si>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</si>
  <si>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</si>
  <si>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</si>
  <si>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</si>
  <si>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</si>
  <si>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</si>
  <si>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Число лиц</t>
  </si>
  <si>
    <t>Раздел 7. Справка о количестве судов и судей</t>
  </si>
  <si>
    <t>По видам учреждений</t>
  </si>
  <si>
    <t>Должностное лицо, ответственное за составление отчета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</si>
  <si>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</si>
  <si>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</si>
  <si>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</si>
  <si>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</si>
  <si>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</si>
  <si>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</si>
  <si>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</si>
  <si>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</si>
  <si>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</si>
  <si>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</si>
  <si>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УСД в Республике Татарстан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</si>
  <si>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</si>
  <si>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</si>
  <si>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</si>
  <si>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</si>
  <si>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</si>
  <si>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Текущая дата печати:</t>
  </si>
  <si>
    <t>Код:</t>
  </si>
  <si>
    <t>По судебным постановлениям, 
вынесенным во всех инстанциях</t>
  </si>
  <si>
    <t>ст. 221 
УК РФ</t>
  </si>
  <si>
    <t>ст. 261 
УК РФ</t>
  </si>
  <si>
    <t>На стадии дознания, предварительного следствия (по ходатайству)</t>
  </si>
  <si>
    <t>На стадии судебного рассмотрения (по судебному решению)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</si>
  <si>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</si>
  <si>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</si>
  <si>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</si>
  <si>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</si>
  <si>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</si>
  <si>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</si>
  <si>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</si>
  <si>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</si>
  <si>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</si>
  <si>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</si>
  <si>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</si>
  <si>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</si>
  <si>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</si>
  <si>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</si>
  <si>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</si>
  <si>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</si>
  <si>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</si>
  <si>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</si>
  <si>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</si>
  <si>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</si>
  <si>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</si>
  <si>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</si>
  <si>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</si>
  <si>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</si>
  <si>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</si>
  <si>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</si>
  <si>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</si>
  <si>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</si>
  <si>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</si>
  <si>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</si>
  <si>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</si>
  <si>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</si>
  <si>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наложено</t>
  </si>
  <si>
    <t>уплачено добровольно</t>
  </si>
  <si>
    <t>передано для принудительного исполнения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</si>
  <si>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</si>
  <si>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</si>
  <si>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</si>
  <si>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</si>
  <si>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</si>
  <si>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</si>
  <si>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</si>
  <si>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</si>
  <si>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 xml:space="preserve">Раздел 6. Вынесено постановлений о назначении экспертиз </t>
  </si>
  <si>
    <t>в гражданском производстве</t>
  </si>
  <si>
    <t>в административном производстве</t>
  </si>
  <si>
    <t xml:space="preserve">Раздел 5. Вынесено постановлений об оплате процессуальных издержек за счет средств федерального бюджета 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</si>
  <si>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</si>
  <si>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</si>
  <si>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</si>
  <si>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 уголовном производстве</t>
  </si>
  <si>
    <t>Всего вынесено постановлений о назначении экспертиз</t>
  </si>
  <si>
    <t>Примечание к разделу 4: сведения о суммах средств, обращенных с доход государства, учитываются по приговорам, вступившим в законную силу в отчетном периоде.</t>
  </si>
  <si>
    <t>возвращено без исполнения, отозвано</t>
  </si>
  <si>
    <t>Общая сумма по исполнительным листам, переданным для исполнения судебным приставам-исполнителям</t>
  </si>
  <si>
    <t>Сумма ущерба, не присужденная судом (мировым судьей) к взысканию с учетом материального положения должника или вины других лиц или конкретной обстановки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</si>
  <si>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</si>
  <si>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</si>
  <si>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уголовном судопроизводстве (по числу лиц)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</si>
  <si>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</si>
  <si>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</si>
  <si>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</si>
  <si>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Всего вынесено постановлений об оплате сумм процессуальных издержек (по числу лиц)</t>
  </si>
  <si>
    <t>Управлению Судебного департамента в субъекте Российской Федерации</t>
  </si>
  <si>
    <t>Управления Судебного департамента в субъектах Российской Федерации</t>
  </si>
  <si>
    <t>Контрольное равенство: строка 5 равна сумме строк 1-4, графа 1 равна сумме граф 2-5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</si>
  <si>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</si>
  <si>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t>лица, временно отстраненные от должности (ст. 114, ст. 131 УПК РФ)</t>
  </si>
  <si>
    <t>в производстве по делам об административных правонарушениях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</si>
  <si>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</si>
  <si>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>Количество судов, по которым составлен отчет (для сводного отчета)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</si>
  <si>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</si>
  <si>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1) графа 9 меньше или равна графе 5; 2) графа 11 меньше или равна графе 6; 3) графа 13 меньше или равна графе 7</t>
  </si>
  <si>
    <t>Количество  лиц 
(для стр. 1-7), которым назначены штрафы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</si>
  <si>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</si>
  <si>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t>из гр. 5 в подразделения ССП</t>
  </si>
  <si>
    <t>из гр. 6 из подразделений ССП</t>
  </si>
  <si>
    <t>из гр. 7 из подразделений ССП</t>
  </si>
  <si>
    <r>
      <t>не направлялось на принудительное исполнение в связи с отменой,
изменением в кассации, освобождением от уплаты госпошлины в порядке исполнения судебного акта</t>
    </r>
    <r>
      <rPr>
        <b/>
        <vertAlign val="superscript"/>
        <sz val="22"/>
        <rFont val="Times New Roman CYR"/>
        <family val="0"/>
      </rPr>
      <t>1</t>
    </r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</si>
  <si>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</si>
  <si>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</si>
  <si>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</si>
  <si>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</si>
  <si>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</si>
  <si>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</si>
  <si>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</si>
  <si>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</si>
  <si>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t>Штрафы как вид наказания по делам об административных правонарушениях 
(из формы №1-АП раздел 1 стр. 1, гр. 28; сумма гр. 29 - 30)</t>
  </si>
  <si>
    <t>Госпошлина, присужденная к взысканию в доход государства по делам административного судопроизводства (из формы 2, раздел 3,  стр. 1, гр. 31)</t>
  </si>
  <si>
    <t>Госпошлина, уплаченная по административным делам при подаче заявления 
(из формы 2, раздел 3,  стр. 1, гр. 6)</t>
  </si>
  <si>
    <t>Госпошлина, присужденная к взысканию в доход государства по гражданским искам в уголовном процессе (по учетно-статистической карточке № 5 на уголовное дело)</t>
  </si>
  <si>
    <r>
      <t xml:space="preserve"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</t>
    </r>
    <r>
      <rPr>
        <sz val="16"/>
        <rFont val="Times New Roman CYR"/>
        <family val="0"/>
      </rPr>
      <t>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  </r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</si>
  <si>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</si>
  <si>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r>
      <t>Сумма легализованных денежных средств, подлежащих обращению в доход государства (руб.)</t>
    </r>
    <r>
      <rPr>
        <b/>
        <vertAlign val="superscript"/>
        <sz val="22"/>
        <rFont val="Times New Roman CYR"/>
        <family val="0"/>
      </rPr>
      <t>4</t>
    </r>
  </si>
  <si>
    <r>
      <t xml:space="preserve">Примечание к разделам 2, 3, 4: </t>
    </r>
    <r>
      <rPr>
        <vertAlign val="superscript"/>
        <sz val="16"/>
        <rFont val="Times New Roman CYR"/>
        <family val="0"/>
      </rPr>
      <t xml:space="preserve">
1 </t>
    </r>
    <r>
      <rPr>
        <sz val="16"/>
        <rFont val="Times New Roman CYR"/>
        <family val="0"/>
      </rPr>
      <t xml:space="preserve">По дате судебного постановления, на основании которого исполнение не производится.
</t>
    </r>
    <r>
      <rPr>
        <vertAlign val="superscript"/>
        <sz val="16"/>
        <rFont val="Times New Roman CYR"/>
        <family val="0"/>
      </rPr>
      <t xml:space="preserve">2 </t>
    </r>
    <r>
      <rPr>
        <sz val="16"/>
        <rFont val="Times New Roman CYR"/>
        <family val="0"/>
      </rPr>
      <t xml:space="preserve">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6"/>
        <rFont val="Times New Roman CYR"/>
        <family val="0"/>
      </rPr>
      <t xml:space="preserve">3 </t>
    </r>
    <r>
      <rPr>
        <sz val="16"/>
        <rFont val="Times New Roman CYR"/>
        <family val="0"/>
      </rPr>
      <t xml:space="preserve">Количество учтенных сумм.
</t>
    </r>
    <r>
      <rPr>
        <vertAlign val="superscript"/>
        <sz val="16"/>
        <rFont val="Times New Roman CYR"/>
        <family val="0"/>
      </rPr>
      <t>4</t>
    </r>
    <r>
      <rPr>
        <sz val="16"/>
        <rFont val="Times New Roman CYR"/>
        <family val="0"/>
      </rPr>
      <t xml:space="preserve"> Суммы указываются в рублях без копеек</t>
    </r>
  </si>
  <si>
    <t>1 инстанция</t>
  </si>
  <si>
    <t>Контрольные равенства: 1) строка 1 равна сумме строк 2-7 и сумме строк 8-10;  2) строка 10 равна сумме строк 11-16;  3) строка 10 равна сумме строк 17, 22-23;  4) строка 17 равна сумме строк 18-21;  5) графа 1 равна сумме граф 2-7;  6) графа 8 равна сумме граф 9-14;                                                                                                                                                                                                                                                      7) графа 15 меньше или равна сумме граф 1, 8.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</si>
  <si>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</si>
  <si>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</si>
  <si>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в том числе из гр. 1: 
ст. 158-162 УК РФ</t>
  </si>
  <si>
    <t>ст. 164 
УК РФ</t>
  </si>
  <si>
    <t>ст. 226 
УК РФ</t>
  </si>
  <si>
    <t>ст. 229 
УК РФ</t>
  </si>
  <si>
    <r>
      <t xml:space="preserve">другими преступле-ниями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2"/>
        <rFont val="Times New Roman CYR"/>
        <family val="0"/>
      </rPr>
      <t>(не хищениями)</t>
    </r>
  </si>
  <si>
    <t>в том числе 
из гр. 8: 
ст. 163 
УК РФ</t>
  </si>
  <si>
    <t>ст. 165-168 
УК РФ</t>
  </si>
  <si>
    <t>статьи по главе 22 УК РФ 
(ст. 169-200.3 
УК РФ)</t>
  </si>
  <si>
    <t>ст. 285-293
УК РФ</t>
  </si>
  <si>
    <t>иные составы преступ-лений по УК РФ</t>
  </si>
  <si>
    <t>из гр. 1 и 8 по преступлениям коррупционной направленности 
(по перечню № 23 Генеральной прокуратуры  Российской Федерации)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</si>
  <si>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</si>
  <si>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 xml:space="preserve">В том числе 
(из стр. 1) по принадлежности к видам собственности:            </t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</si>
  <si>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</si>
  <si>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</si>
  <si>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</si>
  <si>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</si>
  <si>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</si>
  <si>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</si>
  <si>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 xml:space="preserve">В том числе 
(из стр. 10) по принадлежности к видам собственности:         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</si>
  <si>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</si>
  <si>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</si>
  <si>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</si>
  <si>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</si>
  <si>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t>Сумма  по исполнительным документам, направленная для обращения взыскания  в органы уголовно-исполнительной системы и др. организации</t>
  </si>
  <si>
    <r>
      <rPr>
        <vertAlign val="superscript"/>
        <sz val="18"/>
        <rFont val="Times New Roman CYR"/>
        <family val="0"/>
      </rPr>
      <t>1</t>
    </r>
    <r>
      <rPr>
        <sz val="18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</si>
  <si>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18"/>
        <rFont val="Times New Roman CYR"/>
        <family val="0"/>
      </rPr>
      <t>2</t>
    </r>
    <r>
      <rPr>
        <sz val="18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</si>
  <si>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18"/>
        <rFont val="Times New Roman CYR"/>
        <family val="0"/>
      </rPr>
      <t>сведения учитываются</t>
    </r>
    <r>
      <rPr>
        <sz val="18"/>
        <rFont val="Times New Roman CYR"/>
        <family val="1"/>
      </rPr>
      <t xml:space="preserve"> по приговорам и </t>
    </r>
    <r>
      <rPr>
        <sz val="18"/>
        <rFont val="Times New Roman CYR"/>
        <family val="0"/>
      </rPr>
      <t>судебным</t>
    </r>
    <r>
      <rPr>
        <sz val="18"/>
        <rFont val="Times New Roman CYR"/>
        <family val="1"/>
      </rPr>
      <t xml:space="preserve"> решениям, вступившим в законную силу в отчетном периоде.</t>
    </r>
  </si>
  <si>
    <t>Мировой судья</t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</si>
  <si>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</si>
  <si>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Госпошлина, уплаченная по гражданским делам при подаче заявления 
(из формы 2, раздел 2,  стр. 1, гр. 6)</t>
  </si>
  <si>
    <t>Госпошлина, присужденная к взысканию в доход государства по гражданским делам 
(из формы 2, раздел 2, стр. 1, гр. 31)</t>
  </si>
  <si>
    <t>Утверждена 
приказом Судебного департамента
при Верховном Суде Российской Федерации
от 11.04.2017 № 65 
(в редакции приказа от 08.05.2018 № 75)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</si>
  <si>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</si>
  <si>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</si>
  <si>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t>З.М.Салихов</t>
  </si>
  <si>
    <t>консультант                                Г.Р.Сагитова</t>
  </si>
  <si>
    <t>843-264-90-53</t>
  </si>
  <si>
    <t>28 января 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</si>
</sst>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</numFmts>
  <fonts count="9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color indexed="3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11"/>
      <name val="Times New Roman"/>
      <family val="1"/>
    </font>
    <font>
      <b/>
      <sz val="36"/>
      <name val="Times New Roman CYR"/>
      <family val="1"/>
    </font>
    <font>
      <b/>
      <sz val="22"/>
      <name val="Times New Roman CYR"/>
      <family val="0"/>
    </font>
    <font>
      <b/>
      <sz val="26"/>
      <name val="Times New Roman CYR"/>
      <family val="0"/>
    </font>
    <font>
      <b/>
      <vertAlign val="superscript"/>
      <sz val="22"/>
      <name val="Times New Roman CYR"/>
      <family val="0"/>
    </font>
    <font>
      <b/>
      <sz val="18"/>
      <name val="Times New Roman CYR"/>
      <family val="1"/>
    </font>
    <font>
      <sz val="22"/>
      <name val="Times New Roman CYR"/>
      <family val="0"/>
    </font>
    <font>
      <sz val="16"/>
      <name val="Times New Roman CYR"/>
      <family val="1"/>
    </font>
    <font>
      <b/>
      <sz val="24"/>
      <name val="Times New Roman CYR"/>
      <family val="1"/>
    </font>
    <font>
      <sz val="18"/>
      <name val="Times New Roman CYR"/>
      <family val="1"/>
    </font>
    <font>
      <sz val="22"/>
      <name val="Times New Roman"/>
      <family val="1"/>
    </font>
    <font>
      <sz val="16"/>
      <name val="Times New Roman"/>
      <family val="1"/>
    </font>
    <font>
      <vertAlign val="superscript"/>
      <sz val="16"/>
      <name val="Times New Roman CYR"/>
      <family val="0"/>
    </font>
    <font>
      <b/>
      <sz val="30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vertAlign val="superscript"/>
      <sz val="18"/>
      <name val="Times New Roman CYR"/>
      <family val="0"/>
    </font>
    <font>
      <sz val="18"/>
      <name val="Arial"/>
      <family val="2"/>
    </font>
    <font>
      <b/>
      <sz val="20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3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CC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8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 applyProtection="1">
      <alignment shrinkToFi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0" fontId="21" fillId="0" borderId="13" xfId="0" applyFont="1" applyBorder="1" applyAlignment="1" applyProtection="1">
      <alignment horizontal="left"/>
      <protection/>
    </xf>
    <xf numFmtId="0" fontId="21" fillId="0" borderId="14" xfId="0" applyFont="1" applyBorder="1" applyAlignment="1" applyProtection="1">
      <alignment horizontal="left"/>
      <protection/>
    </xf>
    <xf numFmtId="0" fontId="24" fillId="0" borderId="11" xfId="0" applyFont="1" applyBorder="1" applyAlignment="1" applyProtection="1">
      <alignment horizontal="right" wrapText="1"/>
      <protection/>
    </xf>
    <xf numFmtId="0" fontId="24" fillId="0" borderId="11" xfId="0" applyFont="1" applyBorder="1" applyAlignment="1" applyProtection="1">
      <alignment horizontal="center" wrapText="1"/>
      <protection/>
    </xf>
    <xf numFmtId="0" fontId="24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3" fontId="12" fillId="33" borderId="17" xfId="0" applyNumberFormat="1" applyFont="1" applyFill="1" applyBorder="1" applyAlignment="1" applyProtection="1">
      <alignment vertical="center" wrapText="1"/>
      <protection locked="0"/>
    </xf>
    <xf numFmtId="3" fontId="12" fillId="34" borderId="17" xfId="0" applyNumberFormat="1" applyFont="1" applyFill="1" applyBorder="1" applyAlignment="1" applyProtection="1">
      <alignment vertical="center" wrapText="1"/>
      <protection locked="0"/>
    </xf>
    <xf numFmtId="3" fontId="28" fillId="33" borderId="17" xfId="0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/>
    </xf>
    <xf numFmtId="49" fontId="27" fillId="0" borderId="0" xfId="0" applyNumberFormat="1" applyFont="1" applyFill="1" applyAlignment="1">
      <alignment/>
    </xf>
    <xf numFmtId="3" fontId="12" fillId="35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3" fontId="17" fillId="33" borderId="17" xfId="0" applyNumberFormat="1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3" fontId="12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7" fillId="0" borderId="0" xfId="0" applyFont="1" applyAlignment="1" applyProtection="1" quotePrefix="1">
      <alignment horizontal="right"/>
      <protection/>
    </xf>
    <xf numFmtId="0" fontId="25" fillId="0" borderId="17" xfId="0" applyFont="1" applyFill="1" applyBorder="1" applyAlignment="1">
      <alignment horizontal="center" vertical="center" wrapText="1"/>
    </xf>
    <xf numFmtId="14" fontId="3" fillId="0" borderId="0" xfId="0" applyNumberFormat="1" applyFont="1" applyAlignment="1" applyProtection="1">
      <alignment/>
      <protection/>
    </xf>
    <xf numFmtId="3" fontId="12" fillId="33" borderId="17" xfId="0" applyNumberFormat="1" applyFont="1" applyFill="1" applyBorder="1" applyAlignment="1" applyProtection="1">
      <alignment horizontal="right" vertical="center"/>
      <protection locked="0"/>
    </xf>
    <xf numFmtId="0" fontId="92" fillId="33" borderId="11" xfId="0" applyFont="1" applyFill="1" applyBorder="1" applyAlignment="1" applyProtection="1">
      <alignment horizontal="center" wrapText="1"/>
      <protection locked="0"/>
    </xf>
    <xf numFmtId="0" fontId="27" fillId="0" borderId="0" xfId="0" applyFont="1" applyFill="1" applyAlignment="1">
      <alignment horizontal="left" vertical="top" wrapText="1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6" fillId="0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8" fillId="0" borderId="17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center" vertical="center"/>
    </xf>
    <xf numFmtId="3" fontId="17" fillId="36" borderId="17" xfId="0" applyNumberFormat="1" applyFont="1" applyFill="1" applyBorder="1" applyAlignment="1">
      <alignment horizontal="right" vertical="center"/>
    </xf>
    <xf numFmtId="0" fontId="37" fillId="0" borderId="17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37" fillId="0" borderId="2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37" fillId="0" borderId="17" xfId="0" applyFont="1" applyFill="1" applyBorder="1" applyAlignment="1">
      <alignment vertical="center"/>
    </xf>
    <xf numFmtId="0" fontId="39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/>
    </xf>
    <xf numFmtId="0" fontId="33" fillId="0" borderId="0" xfId="57" applyFont="1" applyFill="1" applyBorder="1" applyAlignment="1">
      <alignment horizontal="left" vertical="center"/>
      <protection/>
    </xf>
    <xf numFmtId="0" fontId="33" fillId="0" borderId="0" xfId="57" applyFont="1" applyFill="1" applyBorder="1" applyAlignment="1">
      <alignment horizontal="center" vertical="top"/>
      <protection/>
    </xf>
    <xf numFmtId="0" fontId="41" fillId="0" borderId="2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5" fillId="0" borderId="22" xfId="56" applyNumberFormat="1" applyFont="1" applyFill="1" applyBorder="1" applyAlignment="1">
      <alignment vertical="center" wrapText="1"/>
      <protection/>
    </xf>
    <xf numFmtId="0" fontId="44" fillId="0" borderId="17" xfId="0" applyNumberFormat="1" applyFont="1" applyFill="1" applyBorder="1" applyAlignment="1">
      <alignment horizontal="center" vertical="center" wrapText="1"/>
    </xf>
    <xf numFmtId="3" fontId="12" fillId="36" borderId="17" xfId="0" applyNumberFormat="1" applyFont="1" applyFill="1" applyBorder="1" applyAlignment="1" applyProtection="1">
      <alignment horizontal="right" vertical="center"/>
      <protection locked="0"/>
    </xf>
    <xf numFmtId="49" fontId="45" fillId="0" borderId="17" xfId="56" applyNumberFormat="1" applyFont="1" applyFill="1" applyBorder="1" applyAlignment="1">
      <alignment vertical="center" wrapText="1"/>
      <protection/>
    </xf>
    <xf numFmtId="0" fontId="46" fillId="0" borderId="0" xfId="0" applyFont="1" applyFill="1" applyAlignment="1">
      <alignment horizontal="left" vertical="center"/>
    </xf>
    <xf numFmtId="0" fontId="41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5" fillId="0" borderId="22" xfId="0" applyFont="1" applyFill="1" applyBorder="1" applyAlignment="1">
      <alignment vertical="center" wrapText="1"/>
    </xf>
    <xf numFmtId="0" fontId="44" fillId="0" borderId="17" xfId="0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5" fillId="0" borderId="1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wrapText="1"/>
    </xf>
    <xf numFmtId="0" fontId="1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3" fontId="11" fillId="33" borderId="17" xfId="0" applyNumberFormat="1" applyFont="1" applyFill="1" applyBorder="1" applyAlignment="1" applyProtection="1">
      <alignment vertical="center" wrapText="1"/>
      <protection locked="0"/>
    </xf>
    <xf numFmtId="3" fontId="11" fillId="34" borderId="17" xfId="0" applyNumberFormat="1" applyFont="1" applyFill="1" applyBorder="1" applyAlignment="1" applyProtection="1">
      <alignment vertical="center" wrapText="1"/>
      <protection locked="0"/>
    </xf>
    <xf numFmtId="3" fontId="11" fillId="37" borderId="17" xfId="0" applyNumberFormat="1" applyFont="1" applyFill="1" applyBorder="1" applyAlignment="1" applyProtection="1">
      <alignment vertical="center" wrapText="1"/>
      <protection locked="0"/>
    </xf>
    <xf numFmtId="49" fontId="53" fillId="0" borderId="17" xfId="0" applyNumberFormat="1" applyFont="1" applyFill="1" applyBorder="1" applyAlignment="1">
      <alignment vertical="center" wrapText="1"/>
    </xf>
    <xf numFmtId="49" fontId="53" fillId="0" borderId="17" xfId="0" applyNumberFormat="1" applyFont="1" applyFill="1" applyBorder="1" applyAlignment="1">
      <alignment horizontal="left" vertical="center" wrapText="1"/>
    </xf>
    <xf numFmtId="0" fontId="56" fillId="0" borderId="0" xfId="0" applyFont="1" applyBorder="1" applyAlignment="1">
      <alignment vertical="center" wrapText="1"/>
    </xf>
    <xf numFmtId="49" fontId="48" fillId="0" borderId="0" xfId="0" applyNumberFormat="1" applyFont="1" applyFill="1" applyBorder="1" applyAlignment="1">
      <alignment vertical="top" wrapText="1"/>
    </xf>
    <xf numFmtId="0" fontId="48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/>
    </xf>
    <xf numFmtId="0" fontId="57" fillId="0" borderId="0" xfId="0" applyFont="1" applyFill="1" applyAlignment="1">
      <alignment horizontal="right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30" fillId="0" borderId="26" xfId="0" applyFont="1" applyBorder="1" applyAlignment="1" applyProtection="1">
      <alignment horizontal="center" vertical="center" wrapText="1"/>
      <protection locked="0"/>
    </xf>
    <xf numFmtId="0" fontId="31" fillId="0" borderId="23" xfId="0" applyFont="1" applyBorder="1" applyAlignment="1" applyProtection="1">
      <alignment horizontal="center" vertical="center" wrapText="1"/>
      <protection locked="0"/>
    </xf>
    <xf numFmtId="0" fontId="31" fillId="0" borderId="24" xfId="0" applyFont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6" fillId="0" borderId="26" xfId="0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0" fontId="21" fillId="0" borderId="13" xfId="0" applyFont="1" applyBorder="1" applyAlignment="1" applyProtection="1">
      <alignment horizontal="center"/>
      <protection/>
    </xf>
    <xf numFmtId="0" fontId="23" fillId="0" borderId="14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1" fillId="0" borderId="14" xfId="0" applyFont="1" applyBorder="1" applyAlignment="1" applyProtection="1">
      <alignment horizontal="center"/>
      <protection/>
    </xf>
    <xf numFmtId="0" fontId="21" fillId="0" borderId="16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6" xfId="0" applyFont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7" fillId="33" borderId="14" xfId="0" applyFont="1" applyFill="1" applyBorder="1" applyAlignment="1" applyProtection="1">
      <alignment horizontal="center" vertical="center" wrapText="1"/>
      <protection locked="0"/>
    </xf>
    <xf numFmtId="0" fontId="17" fillId="33" borderId="1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49" fontId="25" fillId="0" borderId="22" xfId="0" applyNumberFormat="1" applyFont="1" applyFill="1" applyBorder="1" applyAlignment="1">
      <alignment horizontal="center" vertical="center" wrapText="1"/>
    </xf>
    <xf numFmtId="49" fontId="25" fillId="0" borderId="31" xfId="0" applyNumberFormat="1" applyFont="1" applyFill="1" applyBorder="1" applyAlignment="1">
      <alignment horizontal="center" vertical="center" wrapText="1"/>
    </xf>
    <xf numFmtId="49" fontId="41" fillId="0" borderId="22" xfId="0" applyNumberFormat="1" applyFont="1" applyFill="1" applyBorder="1" applyAlignment="1">
      <alignment vertical="center" wrapText="1"/>
    </xf>
    <xf numFmtId="49" fontId="41" fillId="0" borderId="31" xfId="0" applyNumberFormat="1" applyFont="1" applyFill="1" applyBorder="1" applyAlignment="1">
      <alignment vertical="center" wrapText="1"/>
    </xf>
    <xf numFmtId="49" fontId="41" fillId="0" borderId="21" xfId="0" applyNumberFormat="1" applyFont="1" applyFill="1" applyBorder="1" applyAlignment="1">
      <alignment horizontal="center" vertical="center" wrapText="1"/>
    </xf>
    <xf numFmtId="49" fontId="41" fillId="0" borderId="32" xfId="0" applyNumberFormat="1" applyFont="1" applyFill="1" applyBorder="1" applyAlignment="1">
      <alignment horizontal="center" vertical="center" wrapText="1"/>
    </xf>
    <xf numFmtId="49" fontId="41" fillId="0" borderId="33" xfId="0" applyNumberFormat="1" applyFont="1" applyFill="1" applyBorder="1" applyAlignment="1">
      <alignment horizontal="center" vertical="center" wrapText="1"/>
    </xf>
    <xf numFmtId="49" fontId="41" fillId="0" borderId="34" xfId="0" applyNumberFormat="1" applyFont="1" applyFill="1" applyBorder="1" applyAlignment="1">
      <alignment horizontal="center" vertical="center" wrapText="1"/>
    </xf>
    <xf numFmtId="49" fontId="41" fillId="0" borderId="20" xfId="0" applyNumberFormat="1" applyFont="1" applyFill="1" applyBorder="1" applyAlignment="1">
      <alignment horizontal="center" vertical="center" wrapText="1"/>
    </xf>
    <xf numFmtId="49" fontId="41" fillId="0" borderId="3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left" vertical="top" wrapText="1"/>
    </xf>
    <xf numFmtId="0" fontId="11" fillId="0" borderId="37" xfId="0" applyFont="1" applyFill="1" applyBorder="1" applyAlignment="1">
      <alignment horizontal="left" vertical="top" wrapText="1"/>
    </xf>
    <xf numFmtId="0" fontId="11" fillId="0" borderId="31" xfId="0" applyFont="1" applyFill="1" applyBorder="1" applyAlignment="1">
      <alignment horizontal="left" vertical="top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38" xfId="0" applyFont="1" applyFill="1" applyBorder="1" applyAlignment="1">
      <alignment horizontal="left" vertical="center" wrapText="1"/>
    </xf>
    <xf numFmtId="0" fontId="44" fillId="0" borderId="35" xfId="0" applyFont="1" applyFill="1" applyBorder="1" applyAlignment="1">
      <alignment horizontal="left" vertical="center" wrapText="1"/>
    </xf>
    <xf numFmtId="49" fontId="53" fillId="0" borderId="22" xfId="0" applyNumberFormat="1" applyFont="1" applyFill="1" applyBorder="1" applyAlignment="1">
      <alignment horizontal="left" vertical="center" wrapText="1"/>
    </xf>
    <xf numFmtId="49" fontId="54" fillId="0" borderId="31" xfId="0" applyNumberFormat="1" applyFont="1" applyFill="1" applyBorder="1" applyAlignment="1">
      <alignment horizontal="left" vertical="center" wrapText="1"/>
    </xf>
    <xf numFmtId="49" fontId="48" fillId="0" borderId="0" xfId="0" applyNumberFormat="1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/>
    </xf>
    <xf numFmtId="0" fontId="17" fillId="0" borderId="31" xfId="0" applyFont="1" applyFill="1" applyBorder="1" applyAlignment="1">
      <alignment horizontal="left"/>
    </xf>
    <xf numFmtId="0" fontId="52" fillId="0" borderId="0" xfId="0" applyFont="1" applyFill="1" applyAlignment="1">
      <alignment horizontal="left"/>
    </xf>
    <xf numFmtId="0" fontId="28" fillId="0" borderId="36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46" fillId="0" borderId="39" xfId="56" applyFont="1" applyFill="1" applyBorder="1" applyAlignment="1">
      <alignment horizontal="left" wrapText="1"/>
      <protection/>
    </xf>
    <xf numFmtId="0" fontId="41" fillId="0" borderId="17" xfId="0" applyFont="1" applyFill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vertical="center" wrapText="1"/>
    </xf>
    <xf numFmtId="0" fontId="56" fillId="0" borderId="18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wrapText="1"/>
    </xf>
    <xf numFmtId="0" fontId="11" fillId="0" borderId="37" xfId="0" applyFont="1" applyFill="1" applyBorder="1" applyAlignment="1">
      <alignment horizontal="left" wrapText="1"/>
    </xf>
    <xf numFmtId="0" fontId="11" fillId="0" borderId="31" xfId="0" applyFont="1" applyFill="1" applyBorder="1" applyAlignment="1">
      <alignment horizontal="left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  <xf numFmtId="0" fontId="41" fillId="0" borderId="39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0" fillId="0" borderId="39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  <xf numFmtId="0" fontId="33" fillId="0" borderId="37" xfId="57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11" fillId="0" borderId="22" xfId="0" applyFont="1" applyBorder="1" applyAlignment="1">
      <alignment horizontal="left" wrapText="1"/>
    </xf>
    <xf numFmtId="0" fontId="11" fillId="0" borderId="37" xfId="0" applyFont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left" vertical="center" wrapText="1"/>
    </xf>
    <xf numFmtId="0" fontId="33" fillId="0" borderId="37" xfId="57" applyFont="1" applyFill="1" applyBorder="1" applyAlignment="1">
      <alignment horizontal="center" vertical="top" wrapText="1"/>
      <protection/>
    </xf>
    <xf numFmtId="0" fontId="34" fillId="0" borderId="39" xfId="0" applyFont="1" applyFill="1" applyBorder="1" applyAlignment="1">
      <alignment horizontal="left" vertical="center" wrapText="1"/>
    </xf>
    <xf numFmtId="0" fontId="33" fillId="0" borderId="0" xfId="57" applyFont="1" applyFill="1" applyBorder="1" applyAlignment="1">
      <alignment horizontal="left" vertical="center" wrapText="1"/>
      <protection/>
    </xf>
    <xf numFmtId="0" fontId="33" fillId="0" borderId="39" xfId="57" applyFont="1" applyFill="1" applyBorder="1" applyAlignment="1">
      <alignment horizontal="center"/>
      <protection/>
    </xf>
    <xf numFmtId="0" fontId="33" fillId="0" borderId="39" xfId="0" applyFont="1" applyFill="1" applyBorder="1" applyAlignment="1">
      <alignment horizontal="center"/>
    </xf>
    <xf numFmtId="0" fontId="33" fillId="0" borderId="18" xfId="57" applyFont="1" applyFill="1" applyBorder="1" applyAlignment="1">
      <alignment horizontal="center" vertical="top"/>
      <protection/>
    </xf>
    <xf numFmtId="0" fontId="33" fillId="0" borderId="18" xfId="57" applyFont="1" applyFill="1" applyBorder="1" applyAlignment="1">
      <alignment horizontal="center" vertical="top" wrapText="1"/>
      <protection/>
    </xf>
    <xf numFmtId="0" fontId="36" fillId="0" borderId="39" xfId="0" applyFont="1" applyFill="1" applyBorder="1" applyAlignment="1">
      <alignment horizontal="left" vertical="center" wrapText="1"/>
    </xf>
    <xf numFmtId="0" fontId="33" fillId="0" borderId="39" xfId="57" applyFont="1" applyFill="1" applyBorder="1" applyAlignment="1">
      <alignment horizontal="center" vertical="center" wrapText="1"/>
      <protection/>
    </xf>
    <xf numFmtId="0" fontId="33" fillId="0" borderId="0" xfId="57" applyFont="1" applyFill="1" applyBorder="1" applyAlignment="1">
      <alignment horizontal="left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Шаблон формы №4_2003" xfId="56"/>
    <cellStyle name="Обычный_Шаблон формы №8_200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5326975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5326975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" name="Line 7"/>
        <xdr:cNvSpPr>
          <a:spLocks/>
        </xdr:cNvSpPr>
      </xdr:nvSpPr>
      <xdr:spPr>
        <a:xfrm>
          <a:off x="19745325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>
          <a:off x="19745325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19745325" y="280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5326975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19745325" y="280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5326975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19745325" y="280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19745325" y="280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19745325" y="3006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19745325" y="3006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" name="Line 7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8" name="Line 8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" name="Line 1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0" name="Line 2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" name="Line 3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Line 4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3" name="Line 5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4" name="Line 6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5" name="Line 7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" name="Line 8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2883217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2883217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3" name="Line 7"/>
        <xdr:cNvSpPr>
          <a:spLocks/>
        </xdr:cNvSpPr>
      </xdr:nvSpPr>
      <xdr:spPr>
        <a:xfrm>
          <a:off x="21774150" y="2380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4" name="Line 8"/>
        <xdr:cNvSpPr>
          <a:spLocks/>
        </xdr:cNvSpPr>
      </xdr:nvSpPr>
      <xdr:spPr>
        <a:xfrm>
          <a:off x="21774150" y="2380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1" name="Line 7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2" name="Line 8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6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7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8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9" name="Line 7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0" name="Line 8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1" name="Line 1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2" name="Line 2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3" name="Line 3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4" name="Line 4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5" name="Line 5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6" name="Line 6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7" name="Line 7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8" name="Line 8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9" name="Line 1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0" name="Line 2"/>
        <xdr:cNvSpPr>
          <a:spLocks/>
        </xdr:cNvSpPr>
      </xdr:nvSpPr>
      <xdr:spPr>
        <a:xfrm>
          <a:off x="2883217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1" name="Line 3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2" name="Line 4"/>
        <xdr:cNvSpPr>
          <a:spLocks/>
        </xdr:cNvSpPr>
      </xdr:nvSpPr>
      <xdr:spPr>
        <a:xfrm>
          <a:off x="2883217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3" name="Line 5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4" name="Line 6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5" name="Line 7"/>
        <xdr:cNvSpPr>
          <a:spLocks/>
        </xdr:cNvSpPr>
      </xdr:nvSpPr>
      <xdr:spPr>
        <a:xfrm>
          <a:off x="21774150" y="2380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6" name="Line 8"/>
        <xdr:cNvSpPr>
          <a:spLocks/>
        </xdr:cNvSpPr>
      </xdr:nvSpPr>
      <xdr:spPr>
        <a:xfrm>
          <a:off x="21774150" y="2380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7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8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9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1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2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3" name="Line 7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4" name="Line 8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5" name="Line 1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6" name="Line 2"/>
        <xdr:cNvSpPr>
          <a:spLocks/>
        </xdr:cNvSpPr>
      </xdr:nvSpPr>
      <xdr:spPr>
        <a:xfrm>
          <a:off x="2883217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7" name="Line 3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8" name="Line 4"/>
        <xdr:cNvSpPr>
          <a:spLocks/>
        </xdr:cNvSpPr>
      </xdr:nvSpPr>
      <xdr:spPr>
        <a:xfrm>
          <a:off x="28832175" y="233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9" name="Line 5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0" name="Line 6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1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2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3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4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5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6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7" name="Line 7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8" name="Line 8"/>
        <xdr:cNvSpPr>
          <a:spLocks/>
        </xdr:cNvSpPr>
      </xdr:nvSpPr>
      <xdr:spPr>
        <a:xfrm>
          <a:off x="21774150" y="2295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0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1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2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3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4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5" name="Line 7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6" name="Line 8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7" name="Line 1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8" name="Line 2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9" name="Line 3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90" name="Line 4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1" name="Line 5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2" name="Line 6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3" name="Line 7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4" name="Line 8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5" name="Line 2"/>
        <xdr:cNvSpPr>
          <a:spLocks/>
        </xdr:cNvSpPr>
      </xdr:nvSpPr>
      <xdr:spPr>
        <a:xfrm>
          <a:off x="28832175" y="2294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6" name="Line 4"/>
        <xdr:cNvSpPr>
          <a:spLocks/>
        </xdr:cNvSpPr>
      </xdr:nvSpPr>
      <xdr:spPr>
        <a:xfrm>
          <a:off x="28832175" y="2294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7" name="Line 7"/>
        <xdr:cNvSpPr>
          <a:spLocks/>
        </xdr:cNvSpPr>
      </xdr:nvSpPr>
      <xdr:spPr>
        <a:xfrm>
          <a:off x="21774150" y="2337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8" name="Line 8"/>
        <xdr:cNvSpPr>
          <a:spLocks/>
        </xdr:cNvSpPr>
      </xdr:nvSpPr>
      <xdr:spPr>
        <a:xfrm>
          <a:off x="21774150" y="2337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0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1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2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3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4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5" name="Line 7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6" name="Line 8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7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8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9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0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1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2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3" name="Line 7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4" name="Line 8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5" name="Line 1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6" name="Line 2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7" name="Line 3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8" name="Line 4"/>
        <xdr:cNvSpPr>
          <a:spLocks/>
        </xdr:cNvSpPr>
      </xdr:nvSpPr>
      <xdr:spPr>
        <a:xfrm>
          <a:off x="28832175" y="2099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9" name="Line 5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20" name="Line 6"/>
        <xdr:cNvSpPr>
          <a:spLocks/>
        </xdr:cNvSpPr>
      </xdr:nvSpPr>
      <xdr:spPr>
        <a:xfrm>
          <a:off x="21774150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1" name="Line 7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2" name="Line 8"/>
        <xdr:cNvSpPr>
          <a:spLocks/>
        </xdr:cNvSpPr>
      </xdr:nvSpPr>
      <xdr:spPr>
        <a:xfrm>
          <a:off x="21774150" y="2188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3" name="Line 2"/>
        <xdr:cNvSpPr>
          <a:spLocks/>
        </xdr:cNvSpPr>
      </xdr:nvSpPr>
      <xdr:spPr>
        <a:xfrm>
          <a:off x="28832175" y="2294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4" name="Line 4"/>
        <xdr:cNvSpPr>
          <a:spLocks/>
        </xdr:cNvSpPr>
      </xdr:nvSpPr>
      <xdr:spPr>
        <a:xfrm>
          <a:off x="28832175" y="2294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5" name="Line 7"/>
        <xdr:cNvSpPr>
          <a:spLocks/>
        </xdr:cNvSpPr>
      </xdr:nvSpPr>
      <xdr:spPr>
        <a:xfrm>
          <a:off x="21774150" y="2337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6" name="Line 8"/>
        <xdr:cNvSpPr>
          <a:spLocks/>
        </xdr:cNvSpPr>
      </xdr:nvSpPr>
      <xdr:spPr>
        <a:xfrm>
          <a:off x="21774150" y="2337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7" name="Line 1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8" name="Line 2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9" name="Line 3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0" name="Line 4"/>
        <xdr:cNvSpPr>
          <a:spLocks/>
        </xdr:cNvSpPr>
      </xdr:nvSpPr>
      <xdr:spPr>
        <a:xfrm>
          <a:off x="288321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1" name="Line 5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2" name="Line 6"/>
        <xdr:cNvSpPr>
          <a:spLocks/>
        </xdr:cNvSpPr>
      </xdr:nvSpPr>
      <xdr:spPr>
        <a:xfrm>
          <a:off x="21774150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3" name="Line 7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4" name="Line 8"/>
        <xdr:cNvSpPr>
          <a:spLocks/>
        </xdr:cNvSpPr>
      </xdr:nvSpPr>
      <xdr:spPr>
        <a:xfrm>
          <a:off x="2177415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5"/>
  <sheetViews>
    <sheetView showGridLines="0" tabSelected="1" zoomScale="80" zoomScaleNormal="80" zoomScaleSheetLayoutView="100" zoomScalePageLayoutView="0" workbookViewId="0" topLeftCell="A1">
      <selection activeCell="I11" sqref="I11"/>
    </sheetView>
  </sheetViews>
  <sheetFormatPr defaultColWidth="9.140625" defaultRowHeight="12.75"/>
  <cols>
    <col min="1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6384" width="9.140625" style="1" customWidth="1"/>
  </cols>
  <sheetData>
    <row r="1" spans="1:16" ht="15.75" thickBot="1">
      <c r="A1" s="23" t="e">
        <f>"f4w-"&amp;VLOOKUP(G6,Коды_отчетных_периодов,2,FALSE)&amp;"-"&amp;I6&amp;"-"&amp;VLOOKUP(D26,Коды_судов,2,FALSE)</f>
        <v>#REF!</v>
      </c>
      <c r="B1" s="2"/>
      <c r="N1" s="35"/>
      <c r="O1" s="35"/>
      <c r="P1" s="60">
        <v>43283</v>
      </c>
    </row>
    <row r="2" spans="4:13" ht="13.5" customHeight="1" thickBot="1">
      <c r="D2" s="166" t="s">
        <v>42</v>
      </c>
      <c r="E2" s="167"/>
      <c r="F2" s="167"/>
      <c r="G2" s="167"/>
      <c r="H2" s="167"/>
      <c r="I2" s="167"/>
      <c r="J2" s="167"/>
      <c r="K2" s="167"/>
      <c r="L2" s="168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69" t="s">
        <v>171</v>
      </c>
      <c r="E4" s="170"/>
      <c r="F4" s="170"/>
      <c r="G4" s="170"/>
      <c r="H4" s="170"/>
      <c r="I4" s="170"/>
      <c r="J4" s="170"/>
      <c r="K4" s="170"/>
      <c r="L4" s="171"/>
      <c r="M4" s="3"/>
    </row>
    <row r="5" spans="2:13" ht="57" customHeight="1">
      <c r="B5" s="19"/>
      <c r="D5" s="172"/>
      <c r="E5" s="173"/>
      <c r="F5" s="173"/>
      <c r="G5" s="173"/>
      <c r="H5" s="173"/>
      <c r="I5" s="173"/>
      <c r="J5" s="173"/>
      <c r="K5" s="173"/>
      <c r="L5" s="174"/>
      <c r="M5" s="3"/>
    </row>
    <row r="6" spans="4:14" ht="18" customHeight="1" thickBot="1">
      <c r="D6" s="6"/>
      <c r="E6" s="7"/>
      <c r="F6" s="32" t="s">
        <v>43</v>
      </c>
      <c r="G6" s="62">
        <v>12</v>
      </c>
      <c r="H6" s="33" t="s">
        <v>44</v>
      </c>
      <c r="I6" s="62">
        <v>2018</v>
      </c>
      <c r="J6" s="34" t="s">
        <v>45</v>
      </c>
      <c r="K6" s="7"/>
      <c r="L6" s="8"/>
      <c r="M6" s="179" t="e">
        <f>IF(COUNTIF(#REF!,"Неверно!")&gt;0,"Ошибки ФЛК!"," ")</f>
        <v>#REF!</v>
      </c>
      <c r="N6" s="180"/>
    </row>
    <row r="7" spans="1:14" ht="12.75">
      <c r="A7" s="20"/>
      <c r="E7" s="3"/>
      <c r="F7" s="3"/>
      <c r="G7" s="3"/>
      <c r="H7" s="3"/>
      <c r="I7" s="3"/>
      <c r="J7" s="3"/>
      <c r="K7" s="3"/>
      <c r="L7" s="3"/>
      <c r="M7" s="181" t="e">
        <f>IF((COUNTIF(#REF!,"Внести подтверждение к нарушенному информационному ФЛК")&gt;0),"Ошибки инф. ФЛК!"," ")</f>
        <v>#REF!</v>
      </c>
      <c r="N7" s="181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25" customFormat="1" ht="19.5" customHeight="1" thickBot="1">
      <c r="A9" s="175" t="s">
        <v>46</v>
      </c>
      <c r="B9" s="175"/>
      <c r="C9" s="175"/>
      <c r="D9" s="175" t="s">
        <v>47</v>
      </c>
      <c r="E9" s="175"/>
      <c r="F9" s="175"/>
      <c r="G9" s="175" t="s">
        <v>48</v>
      </c>
      <c r="H9" s="175"/>
      <c r="I9" s="24"/>
      <c r="K9" s="176" t="s">
        <v>3</v>
      </c>
      <c r="L9" s="177"/>
      <c r="M9" s="177"/>
      <c r="N9" s="178"/>
      <c r="O9" s="26"/>
    </row>
    <row r="10" spans="1:14" s="25" customFormat="1" ht="15" customHeight="1" thickBot="1">
      <c r="A10" s="157" t="s">
        <v>49</v>
      </c>
      <c r="B10" s="157"/>
      <c r="C10" s="157"/>
      <c r="D10" s="157"/>
      <c r="E10" s="157"/>
      <c r="F10" s="157"/>
      <c r="G10" s="157"/>
      <c r="H10" s="157"/>
      <c r="I10" s="27"/>
      <c r="K10" s="138" t="s">
        <v>50</v>
      </c>
      <c r="L10" s="139"/>
      <c r="M10" s="139"/>
      <c r="N10" s="140"/>
    </row>
    <row r="11" spans="1:14" s="25" customFormat="1" ht="19.5" customHeight="1" thickBot="1">
      <c r="A11" s="154" t="s">
        <v>52</v>
      </c>
      <c r="B11" s="155"/>
      <c r="C11" s="156"/>
      <c r="D11" s="141" t="s">
        <v>102</v>
      </c>
      <c r="E11" s="141"/>
      <c r="F11" s="142"/>
      <c r="G11" s="161" t="s">
        <v>76</v>
      </c>
      <c r="H11" s="142"/>
      <c r="I11" s="27"/>
      <c r="K11" s="145" t="s">
        <v>170</v>
      </c>
      <c r="L11" s="146"/>
      <c r="M11" s="146"/>
      <c r="N11" s="147"/>
    </row>
    <row r="12" spans="1:14" s="25" customFormat="1" ht="19.5" customHeight="1" thickBot="1">
      <c r="A12" s="154" t="s">
        <v>51</v>
      </c>
      <c r="B12" s="155"/>
      <c r="C12" s="156"/>
      <c r="D12" s="143"/>
      <c r="E12" s="143"/>
      <c r="F12" s="144"/>
      <c r="G12" s="162"/>
      <c r="H12" s="144"/>
      <c r="I12" s="27"/>
      <c r="K12" s="148"/>
      <c r="L12" s="149"/>
      <c r="M12" s="149"/>
      <c r="N12" s="150"/>
    </row>
    <row r="13" spans="1:14" s="25" customFormat="1" ht="19.5" customHeight="1" thickBot="1">
      <c r="A13" s="154" t="s">
        <v>27</v>
      </c>
      <c r="B13" s="155"/>
      <c r="C13" s="156"/>
      <c r="D13" s="158" t="s">
        <v>28</v>
      </c>
      <c r="E13" s="159"/>
      <c r="F13" s="160"/>
      <c r="G13" s="165"/>
      <c r="H13" s="164"/>
      <c r="I13" s="27"/>
      <c r="K13" s="148"/>
      <c r="L13" s="149"/>
      <c r="M13" s="149"/>
      <c r="N13" s="150"/>
    </row>
    <row r="14" spans="1:14" s="25" customFormat="1" ht="19.5" customHeight="1" thickBot="1">
      <c r="A14" s="157" t="s">
        <v>88</v>
      </c>
      <c r="B14" s="157"/>
      <c r="C14" s="157"/>
      <c r="D14" s="161" t="s">
        <v>53</v>
      </c>
      <c r="E14" s="141"/>
      <c r="F14" s="142"/>
      <c r="G14" s="161" t="s">
        <v>76</v>
      </c>
      <c r="H14" s="142"/>
      <c r="I14" s="27"/>
      <c r="K14" s="148"/>
      <c r="L14" s="149"/>
      <c r="M14" s="149"/>
      <c r="N14" s="150"/>
    </row>
    <row r="15" spans="1:14" s="25" customFormat="1" ht="19.5" customHeight="1" thickBot="1">
      <c r="A15" s="154" t="s">
        <v>29</v>
      </c>
      <c r="B15" s="155"/>
      <c r="C15" s="156"/>
      <c r="D15" s="162"/>
      <c r="E15" s="143"/>
      <c r="F15" s="144"/>
      <c r="G15" s="162"/>
      <c r="H15" s="144"/>
      <c r="I15" s="27"/>
      <c r="K15" s="151"/>
      <c r="L15" s="152"/>
      <c r="M15" s="152"/>
      <c r="N15" s="153"/>
    </row>
    <row r="16" spans="1:14" s="25" customFormat="1" ht="19.5" customHeight="1" thickBot="1">
      <c r="A16" s="154" t="s">
        <v>0</v>
      </c>
      <c r="B16" s="155"/>
      <c r="C16" s="156"/>
      <c r="D16" s="163"/>
      <c r="E16" s="165"/>
      <c r="F16" s="164"/>
      <c r="G16" s="163"/>
      <c r="H16" s="164"/>
      <c r="I16" s="204"/>
      <c r="J16" s="205"/>
      <c r="K16" s="205"/>
      <c r="L16" s="205"/>
      <c r="M16" s="205"/>
      <c r="N16" s="205"/>
    </row>
    <row r="17" spans="1:14" s="25" customFormat="1" ht="14.25" customHeight="1" thickBot="1">
      <c r="A17" s="157" t="s">
        <v>54</v>
      </c>
      <c r="B17" s="157"/>
      <c r="C17" s="157"/>
      <c r="D17" s="157"/>
      <c r="E17" s="157"/>
      <c r="F17" s="157"/>
      <c r="G17" s="157"/>
      <c r="H17" s="157"/>
      <c r="I17" s="204"/>
      <c r="J17" s="205"/>
      <c r="K17" s="205"/>
      <c r="L17" s="205"/>
      <c r="M17" s="205"/>
      <c r="N17" s="205"/>
    </row>
    <row r="18" spans="1:14" s="25" customFormat="1" ht="19.5" customHeight="1" thickBot="1">
      <c r="A18" s="161" t="s">
        <v>103</v>
      </c>
      <c r="B18" s="141"/>
      <c r="C18" s="142"/>
      <c r="D18" s="157" t="s">
        <v>55</v>
      </c>
      <c r="E18" s="157"/>
      <c r="F18" s="157"/>
      <c r="G18" s="157" t="s">
        <v>77</v>
      </c>
      <c r="H18" s="157"/>
      <c r="I18" s="204"/>
      <c r="J18" s="205"/>
      <c r="K18" s="205"/>
      <c r="L18" s="205"/>
      <c r="M18" s="205"/>
      <c r="N18" s="205"/>
    </row>
    <row r="19" spans="1:14" s="25" customFormat="1" ht="0.75" customHeight="1" thickBot="1">
      <c r="A19" s="162"/>
      <c r="B19" s="143"/>
      <c r="C19" s="144"/>
      <c r="D19" s="157"/>
      <c r="E19" s="157"/>
      <c r="F19" s="157"/>
      <c r="G19" s="157"/>
      <c r="H19" s="157"/>
      <c r="I19" s="204"/>
      <c r="J19" s="205"/>
      <c r="K19" s="205"/>
      <c r="L19" s="205"/>
      <c r="M19" s="205"/>
      <c r="N19" s="205"/>
    </row>
    <row r="20" spans="1:14" s="25" customFormat="1" ht="19.5" customHeight="1" thickBot="1">
      <c r="A20" s="162"/>
      <c r="B20" s="143"/>
      <c r="C20" s="144"/>
      <c r="D20" s="157"/>
      <c r="E20" s="157"/>
      <c r="F20" s="157"/>
      <c r="G20" s="157"/>
      <c r="H20" s="157"/>
      <c r="I20" s="204"/>
      <c r="J20" s="205"/>
      <c r="K20" s="205"/>
      <c r="L20" s="205"/>
      <c r="M20" s="205"/>
      <c r="N20" s="205"/>
    </row>
    <row r="21" spans="1:14" s="25" customFormat="1" ht="19.5" customHeight="1" thickBot="1">
      <c r="A21" s="154" t="s">
        <v>29</v>
      </c>
      <c r="B21" s="155"/>
      <c r="C21" s="156"/>
      <c r="D21" s="157"/>
      <c r="E21" s="157"/>
      <c r="F21" s="157"/>
      <c r="G21" s="157"/>
      <c r="H21" s="157"/>
      <c r="I21" s="204"/>
      <c r="J21" s="205"/>
      <c r="K21" s="205"/>
      <c r="L21" s="205"/>
      <c r="M21" s="205"/>
      <c r="N21" s="205"/>
    </row>
    <row r="22" spans="1:14" s="25" customFormat="1" ht="19.5" customHeight="1" thickBot="1">
      <c r="A22" s="157" t="s">
        <v>56</v>
      </c>
      <c r="B22" s="157"/>
      <c r="C22" s="157"/>
      <c r="D22" s="154" t="s">
        <v>57</v>
      </c>
      <c r="E22" s="155"/>
      <c r="F22" s="156"/>
      <c r="G22" s="154" t="s">
        <v>78</v>
      </c>
      <c r="H22" s="156"/>
      <c r="I22" s="204"/>
      <c r="J22" s="205"/>
      <c r="K22" s="205"/>
      <c r="L22" s="205"/>
      <c r="M22" s="205"/>
      <c r="N22" s="205"/>
    </row>
    <row r="23" spans="1:14" s="25" customFormat="1" ht="19.5" customHeight="1" thickBot="1">
      <c r="A23" s="157"/>
      <c r="B23" s="157"/>
      <c r="C23" s="157"/>
      <c r="D23" s="154" t="s">
        <v>30</v>
      </c>
      <c r="E23" s="155"/>
      <c r="F23" s="156"/>
      <c r="G23" s="154" t="s">
        <v>79</v>
      </c>
      <c r="H23" s="156"/>
      <c r="I23" s="204"/>
      <c r="J23" s="205"/>
      <c r="K23" s="205"/>
      <c r="L23" s="205"/>
      <c r="M23" s="205"/>
      <c r="N23" s="205"/>
    </row>
    <row r="24" spans="1:14" s="25" customFormat="1" ht="7.5" customHeight="1" thickBot="1">
      <c r="A24" s="157"/>
      <c r="B24" s="157"/>
      <c r="C24" s="157"/>
      <c r="D24" s="154"/>
      <c r="E24" s="155"/>
      <c r="F24" s="156"/>
      <c r="G24" s="154"/>
      <c r="H24" s="156"/>
      <c r="I24" s="204"/>
      <c r="J24" s="205"/>
      <c r="K24" s="205"/>
      <c r="L24" s="205"/>
      <c r="M24" s="205"/>
      <c r="N24" s="205"/>
    </row>
    <row r="25" spans="1:15" ht="36" customHeight="1" thickBot="1">
      <c r="A25" s="9"/>
      <c r="B25" s="9"/>
      <c r="C25" s="9"/>
      <c r="D25" s="9"/>
      <c r="E25" s="9"/>
      <c r="F25" s="9"/>
      <c r="G25" s="9"/>
      <c r="H25" s="9"/>
      <c r="I25" s="9"/>
      <c r="J25" s="5"/>
      <c r="K25" s="11"/>
      <c r="L25" s="11"/>
      <c r="M25" s="11"/>
      <c r="N25" s="11"/>
      <c r="O25" s="5"/>
    </row>
    <row r="26" spans="1:13" ht="26.25" customHeight="1" thickBot="1">
      <c r="A26" s="206" t="s">
        <v>80</v>
      </c>
      <c r="B26" s="207"/>
      <c r="C26" s="208"/>
      <c r="D26" s="201" t="s">
        <v>26</v>
      </c>
      <c r="E26" s="202"/>
      <c r="F26" s="202"/>
      <c r="G26" s="202"/>
      <c r="H26" s="202"/>
      <c r="I26" s="202"/>
      <c r="J26" s="202"/>
      <c r="K26" s="203"/>
      <c r="M26" s="5"/>
    </row>
    <row r="27" spans="1:11" ht="13.5" thickBot="1">
      <c r="A27" s="182" t="s">
        <v>60</v>
      </c>
      <c r="B27" s="192"/>
      <c r="C27" s="193"/>
      <c r="D27" s="197"/>
      <c r="E27" s="197"/>
      <c r="F27" s="197"/>
      <c r="G27" s="197"/>
      <c r="H27" s="197"/>
      <c r="I27" s="197"/>
      <c r="J27" s="197"/>
      <c r="K27" s="198"/>
    </row>
    <row r="28" spans="1:11" ht="13.5" thickBot="1">
      <c r="A28" s="12"/>
      <c r="B28" s="13"/>
      <c r="C28" s="13"/>
      <c r="D28" s="199"/>
      <c r="E28" s="199"/>
      <c r="F28" s="199"/>
      <c r="G28" s="199"/>
      <c r="H28" s="199"/>
      <c r="I28" s="199"/>
      <c r="J28" s="199"/>
      <c r="K28" s="200"/>
    </row>
    <row r="29" spans="1:11" ht="13.5" thickBot="1">
      <c r="A29" s="189" t="s">
        <v>58</v>
      </c>
      <c r="B29" s="190"/>
      <c r="C29" s="190"/>
      <c r="D29" s="190"/>
      <c r="E29" s="191"/>
      <c r="F29" s="189" t="s">
        <v>59</v>
      </c>
      <c r="G29" s="190"/>
      <c r="H29" s="190"/>
      <c r="I29" s="190"/>
      <c r="J29" s="190"/>
      <c r="K29" s="191"/>
    </row>
    <row r="30" spans="1:11" ht="13.5" thickBot="1">
      <c r="A30" s="194">
        <v>1</v>
      </c>
      <c r="B30" s="195"/>
      <c r="C30" s="195"/>
      <c r="D30" s="195"/>
      <c r="E30" s="196"/>
      <c r="F30" s="194">
        <v>2</v>
      </c>
      <c r="G30" s="195"/>
      <c r="H30" s="195"/>
      <c r="I30" s="195"/>
      <c r="J30" s="195"/>
      <c r="K30" s="196"/>
    </row>
    <row r="31" spans="1:11" ht="13.5" thickBot="1">
      <c r="A31" s="185"/>
      <c r="B31" s="185"/>
      <c r="C31" s="185"/>
      <c r="D31" s="185"/>
      <c r="E31" s="185"/>
      <c r="F31" s="185"/>
      <c r="G31" s="185"/>
      <c r="H31" s="189"/>
      <c r="I31" s="190"/>
      <c r="J31" s="190"/>
      <c r="K31" s="191"/>
    </row>
    <row r="32" spans="1:11" ht="13.5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3.5" thickBot="1">
      <c r="A33" s="182" t="s">
        <v>4</v>
      </c>
      <c r="B33" s="192"/>
      <c r="C33" s="193"/>
      <c r="D33" s="186"/>
      <c r="E33" s="187"/>
      <c r="F33" s="187"/>
      <c r="G33" s="187"/>
      <c r="H33" s="187"/>
      <c r="I33" s="187"/>
      <c r="J33" s="187"/>
      <c r="K33" s="188"/>
    </row>
    <row r="34" spans="1:14" ht="13.5" thickBot="1">
      <c r="A34" s="30"/>
      <c r="B34" s="31"/>
      <c r="C34" s="31"/>
      <c r="D34" s="28"/>
      <c r="E34" s="28"/>
      <c r="F34" s="28"/>
      <c r="G34" s="28"/>
      <c r="H34" s="28"/>
      <c r="I34" s="28"/>
      <c r="J34" s="28"/>
      <c r="K34" s="29"/>
      <c r="L34" s="1" t="s">
        <v>32</v>
      </c>
      <c r="M34" s="10"/>
      <c r="N34" s="57">
        <f ca="1">TODAY()</f>
        <v>43509</v>
      </c>
    </row>
    <row r="35" spans="1:14" ht="15.75" thickBot="1">
      <c r="A35" s="182" t="s">
        <v>60</v>
      </c>
      <c r="B35" s="183"/>
      <c r="C35" s="184"/>
      <c r="D35" s="186"/>
      <c r="E35" s="187"/>
      <c r="F35" s="187"/>
      <c r="G35" s="187"/>
      <c r="H35" s="187"/>
      <c r="I35" s="187"/>
      <c r="J35" s="187"/>
      <c r="K35" s="188"/>
      <c r="L35" s="1" t="s">
        <v>33</v>
      </c>
      <c r="N35" s="58" t="e">
        <f>IF(D26=0," ",VLOOKUP(D26,Коды_судов,2,0))&amp;IF(D26=0," "," м")</f>
        <v>#REF!</v>
      </c>
    </row>
  </sheetData>
  <sheetProtection autoFilter="0"/>
  <mergeCells count="52">
    <mergeCell ref="A18:C20"/>
    <mergeCell ref="D18:F21"/>
    <mergeCell ref="G18:H21"/>
    <mergeCell ref="A21:C21"/>
    <mergeCell ref="D23:F24"/>
    <mergeCell ref="A26:C26"/>
    <mergeCell ref="D27:K27"/>
    <mergeCell ref="A27:C27"/>
    <mergeCell ref="G23:H24"/>
    <mergeCell ref="A29:E29"/>
    <mergeCell ref="F29:K29"/>
    <mergeCell ref="D28:K28"/>
    <mergeCell ref="D26:K26"/>
    <mergeCell ref="I16:N24"/>
    <mergeCell ref="G17:H17"/>
    <mergeCell ref="A17:F17"/>
    <mergeCell ref="A14:C14"/>
    <mergeCell ref="A12:C12"/>
    <mergeCell ref="D14:F16"/>
    <mergeCell ref="A16:C16"/>
    <mergeCell ref="A13:C13"/>
    <mergeCell ref="A30:E30"/>
    <mergeCell ref="F30:K30"/>
    <mergeCell ref="A22:C24"/>
    <mergeCell ref="D22:F22"/>
    <mergeCell ref="G22:H22"/>
    <mergeCell ref="A35:C35"/>
    <mergeCell ref="A31:C31"/>
    <mergeCell ref="D31:E31"/>
    <mergeCell ref="D33:K33"/>
    <mergeCell ref="D35:K35"/>
    <mergeCell ref="H31:K31"/>
    <mergeCell ref="F31:G31"/>
    <mergeCell ref="A33:C33"/>
    <mergeCell ref="D2:L2"/>
    <mergeCell ref="D4:L5"/>
    <mergeCell ref="A9:C9"/>
    <mergeCell ref="D9:F9"/>
    <mergeCell ref="G9:H9"/>
    <mergeCell ref="K9:N9"/>
    <mergeCell ref="M6:N6"/>
    <mergeCell ref="M7:N7"/>
    <mergeCell ref="K10:N10"/>
    <mergeCell ref="D11:F12"/>
    <mergeCell ref="K11:N15"/>
    <mergeCell ref="A15:C15"/>
    <mergeCell ref="A10:F10"/>
    <mergeCell ref="G10:H10"/>
    <mergeCell ref="D13:F13"/>
    <mergeCell ref="A11:C11"/>
    <mergeCell ref="G14:H16"/>
    <mergeCell ref="G11:H13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6:K26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R34"/>
  <sheetViews>
    <sheetView showGridLines="0" showZeros="0" view="pageBreakPreview" zoomScale="51" zoomScaleNormal="36" zoomScaleSheetLayoutView="51" zoomScalePageLayoutView="0" workbookViewId="0" topLeftCell="A1">
      <pane xSplit="3" ySplit="8" topLeftCell="D3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31" sqref="K31"/>
    </sheetView>
  </sheetViews>
  <sheetFormatPr defaultColWidth="9.140625" defaultRowHeight="12.75"/>
  <cols>
    <col min="1" max="1" width="29.28125" style="38" customWidth="1"/>
    <col min="2" max="2" width="63.8515625" style="43" customWidth="1"/>
    <col min="3" max="3" width="10.140625" style="43" customWidth="1"/>
    <col min="4" max="4" width="24.140625" style="38" customWidth="1"/>
    <col min="5" max="5" width="22.28125" style="38" customWidth="1"/>
    <col min="6" max="6" width="17.57421875" style="38" customWidth="1"/>
    <col min="7" max="7" width="17.28125" style="38" customWidth="1"/>
    <col min="8" max="8" width="17.57421875" style="38" customWidth="1"/>
    <col min="9" max="9" width="17.140625" style="38" customWidth="1"/>
    <col min="10" max="10" width="22.421875" style="38" customWidth="1"/>
    <col min="11" max="11" width="28.7109375" style="38" customWidth="1"/>
    <col min="12" max="12" width="20.421875" style="38" customWidth="1"/>
    <col min="13" max="13" width="18.57421875" style="38" customWidth="1"/>
    <col min="14" max="14" width="19.140625" style="38" customWidth="1"/>
    <col min="15" max="15" width="16.57421875" style="38" customWidth="1"/>
    <col min="16" max="16" width="19.7109375" style="38" customWidth="1"/>
    <col min="17" max="17" width="26.57421875" style="38" customWidth="1"/>
    <col min="18" max="18" width="41.28125" style="38" customWidth="1"/>
    <col min="19" max="16384" width="9.140625" style="38" customWidth="1"/>
  </cols>
  <sheetData>
    <row r="1" s="36" customFormat="1" ht="12.75"/>
    <row r="2" spans="1:13" s="36" customFormat="1" ht="12.75" customHeight="1">
      <c r="A2" s="219" t="s">
        <v>61</v>
      </c>
      <c r="B2" s="220"/>
      <c r="C2" s="221" t="str">
        <f>IF('Титул ф.4'!D26=0," ",'Титул ф.4'!D26)</f>
        <v>УСД в Республике Татарстан</v>
      </c>
      <c r="D2" s="222"/>
      <c r="E2" s="222"/>
      <c r="F2" s="222"/>
      <c r="G2" s="222"/>
      <c r="H2" s="222"/>
      <c r="I2" s="222"/>
      <c r="J2" s="222"/>
      <c r="K2" s="222"/>
      <c r="L2" s="222"/>
      <c r="M2" s="223"/>
    </row>
    <row r="3" spans="1:18" s="36" customFormat="1" ht="18" customHeight="1">
      <c r="A3" s="121"/>
      <c r="B3" s="121"/>
      <c r="C3" s="122"/>
      <c r="D3" s="123"/>
      <c r="E3" s="123"/>
      <c r="F3" s="123"/>
      <c r="G3" s="123"/>
      <c r="J3" s="124"/>
      <c r="K3" s="124"/>
      <c r="L3" s="224" t="s">
        <v>62</v>
      </c>
      <c r="M3" s="225"/>
      <c r="N3" s="232" t="s">
        <v>166</v>
      </c>
      <c r="O3" s="233"/>
      <c r="R3" s="137" t="s">
        <v>172</v>
      </c>
    </row>
    <row r="4" spans="1:15" s="36" customFormat="1" ht="36" customHeight="1">
      <c r="A4" s="234" t="s">
        <v>95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5" t="s">
        <v>63</v>
      </c>
      <c r="M4" s="236"/>
      <c r="N4" s="232" t="s">
        <v>134</v>
      </c>
      <c r="O4" s="233"/>
    </row>
    <row r="5" spans="1:18" ht="60" customHeight="1">
      <c r="A5" s="237" t="s">
        <v>135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</row>
    <row r="6" spans="1:18" s="37" customFormat="1" ht="36" customHeight="1">
      <c r="A6" s="213" t="s">
        <v>64</v>
      </c>
      <c r="B6" s="214"/>
      <c r="C6" s="217" t="s">
        <v>65</v>
      </c>
      <c r="D6" s="238" t="s">
        <v>136</v>
      </c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</row>
    <row r="7" spans="1:18" s="37" customFormat="1" ht="261" customHeight="1">
      <c r="A7" s="215"/>
      <c r="B7" s="216"/>
      <c r="C7" s="218"/>
      <c r="D7" s="101" t="s">
        <v>137</v>
      </c>
      <c r="E7" s="101" t="s">
        <v>138</v>
      </c>
      <c r="F7" s="101" t="s">
        <v>139</v>
      </c>
      <c r="G7" s="101" t="s">
        <v>35</v>
      </c>
      <c r="H7" s="101" t="s">
        <v>140</v>
      </c>
      <c r="I7" s="101" t="s">
        <v>141</v>
      </c>
      <c r="J7" s="101" t="s">
        <v>81</v>
      </c>
      <c r="K7" s="101" t="s">
        <v>142</v>
      </c>
      <c r="L7" s="101" t="s">
        <v>143</v>
      </c>
      <c r="M7" s="101" t="s">
        <v>144</v>
      </c>
      <c r="N7" s="101" t="s">
        <v>145</v>
      </c>
      <c r="O7" s="101" t="s">
        <v>36</v>
      </c>
      <c r="P7" s="101" t="s">
        <v>146</v>
      </c>
      <c r="Q7" s="101" t="s">
        <v>147</v>
      </c>
      <c r="R7" s="101" t="s">
        <v>148</v>
      </c>
    </row>
    <row r="8" spans="1:18" s="126" customFormat="1" ht="18.75" customHeight="1">
      <c r="A8" s="209" t="s">
        <v>66</v>
      </c>
      <c r="B8" s="210"/>
      <c r="C8" s="125"/>
      <c r="D8" s="59">
        <v>1</v>
      </c>
      <c r="E8" s="59">
        <v>2</v>
      </c>
      <c r="F8" s="59">
        <v>3</v>
      </c>
      <c r="G8" s="59">
        <v>4</v>
      </c>
      <c r="H8" s="59">
        <v>5</v>
      </c>
      <c r="I8" s="59">
        <v>6</v>
      </c>
      <c r="J8" s="59">
        <v>7</v>
      </c>
      <c r="K8" s="59">
        <v>8</v>
      </c>
      <c r="L8" s="59">
        <v>9</v>
      </c>
      <c r="M8" s="59">
        <v>10</v>
      </c>
      <c r="N8" s="59">
        <v>11</v>
      </c>
      <c r="O8" s="59">
        <v>12</v>
      </c>
      <c r="P8" s="59">
        <v>13</v>
      </c>
      <c r="Q8" s="59">
        <v>14</v>
      </c>
      <c r="R8" s="59">
        <v>15</v>
      </c>
    </row>
    <row r="9" spans="1:18" s="37" customFormat="1" ht="93" customHeight="1">
      <c r="A9" s="211" t="s">
        <v>149</v>
      </c>
      <c r="B9" s="212"/>
      <c r="C9" s="127">
        <v>1</v>
      </c>
      <c r="D9" s="128">
        <v>13341572</v>
      </c>
      <c r="E9" s="128">
        <v>13341572</v>
      </c>
      <c r="F9" s="98">
        <v>0</v>
      </c>
      <c r="G9" s="98">
        <v>0</v>
      </c>
      <c r="H9" s="98">
        <v>0</v>
      </c>
      <c r="I9" s="98">
        <v>0</v>
      </c>
      <c r="J9" s="129">
        <v>0</v>
      </c>
      <c r="K9" s="128">
        <v>10833894</v>
      </c>
      <c r="L9" s="98">
        <v>0</v>
      </c>
      <c r="M9" s="128">
        <v>3279653</v>
      </c>
      <c r="N9" s="128">
        <v>1000</v>
      </c>
      <c r="O9" s="128">
        <v>0</v>
      </c>
      <c r="P9" s="39">
        <v>0</v>
      </c>
      <c r="Q9" s="128">
        <v>7553241</v>
      </c>
      <c r="R9" s="130"/>
    </row>
    <row r="10" spans="1:18" s="37" customFormat="1" ht="26.25" customHeight="1">
      <c r="A10" s="226" t="s">
        <v>150</v>
      </c>
      <c r="B10" s="131" t="s">
        <v>151</v>
      </c>
      <c r="C10" s="127">
        <v>2</v>
      </c>
      <c r="D10" s="39">
        <v>303879</v>
      </c>
      <c r="E10" s="39">
        <v>303879</v>
      </c>
      <c r="F10" s="98">
        <v>0</v>
      </c>
      <c r="G10" s="98">
        <v>0</v>
      </c>
      <c r="H10" s="98">
        <v>0</v>
      </c>
      <c r="I10" s="98">
        <v>0</v>
      </c>
      <c r="J10" s="40">
        <v>0</v>
      </c>
      <c r="K10" s="39">
        <v>1273515</v>
      </c>
      <c r="L10" s="98">
        <v>0</v>
      </c>
      <c r="M10" s="39">
        <v>0</v>
      </c>
      <c r="N10" s="39">
        <v>0</v>
      </c>
      <c r="O10" s="39">
        <v>0</v>
      </c>
      <c r="P10" s="39">
        <v>0</v>
      </c>
      <c r="Q10" s="39">
        <v>1273515</v>
      </c>
      <c r="R10" s="130"/>
    </row>
    <row r="11" spans="1:18" ht="29.25" customHeight="1">
      <c r="A11" s="227"/>
      <c r="B11" s="131" t="s">
        <v>152</v>
      </c>
      <c r="C11" s="127">
        <v>3</v>
      </c>
      <c r="D11" s="39">
        <v>482128</v>
      </c>
      <c r="E11" s="39">
        <v>482128</v>
      </c>
      <c r="F11" s="98">
        <v>0</v>
      </c>
      <c r="G11" s="98">
        <v>0</v>
      </c>
      <c r="H11" s="98">
        <v>0</v>
      </c>
      <c r="I11" s="98">
        <v>0</v>
      </c>
      <c r="J11" s="40">
        <v>0</v>
      </c>
      <c r="K11" s="39">
        <v>21403</v>
      </c>
      <c r="L11" s="98">
        <v>0</v>
      </c>
      <c r="M11" s="39">
        <v>0</v>
      </c>
      <c r="N11" s="39">
        <v>0</v>
      </c>
      <c r="O11" s="39">
        <v>0</v>
      </c>
      <c r="P11" s="39">
        <v>0</v>
      </c>
      <c r="Q11" s="39">
        <v>21403</v>
      </c>
      <c r="R11" s="130"/>
    </row>
    <row r="12" spans="1:18" ht="59.25" customHeight="1">
      <c r="A12" s="227"/>
      <c r="B12" s="131" t="s">
        <v>153</v>
      </c>
      <c r="C12" s="127">
        <v>4</v>
      </c>
      <c r="D12" s="39">
        <v>739100</v>
      </c>
      <c r="E12" s="39">
        <v>739100</v>
      </c>
      <c r="F12" s="98">
        <v>0</v>
      </c>
      <c r="G12" s="98">
        <v>0</v>
      </c>
      <c r="H12" s="98">
        <v>0</v>
      </c>
      <c r="I12" s="98">
        <v>0</v>
      </c>
      <c r="J12" s="40">
        <v>0</v>
      </c>
      <c r="K12" s="41">
        <v>2499</v>
      </c>
      <c r="L12" s="98">
        <v>0</v>
      </c>
      <c r="M12" s="39">
        <v>0</v>
      </c>
      <c r="N12" s="39">
        <v>0</v>
      </c>
      <c r="O12" s="39">
        <v>0</v>
      </c>
      <c r="P12" s="39">
        <v>0</v>
      </c>
      <c r="Q12" s="39">
        <v>2499</v>
      </c>
      <c r="R12" s="130"/>
    </row>
    <row r="13" spans="1:18" ht="45.75" customHeight="1">
      <c r="A13" s="227"/>
      <c r="B13" s="131" t="s">
        <v>154</v>
      </c>
      <c r="C13" s="127">
        <v>5</v>
      </c>
      <c r="D13" s="39">
        <v>8422571</v>
      </c>
      <c r="E13" s="39">
        <v>8422571</v>
      </c>
      <c r="F13" s="98">
        <v>0</v>
      </c>
      <c r="G13" s="98">
        <v>0</v>
      </c>
      <c r="H13" s="98">
        <v>0</v>
      </c>
      <c r="I13" s="98">
        <v>0</v>
      </c>
      <c r="J13" s="40">
        <v>0</v>
      </c>
      <c r="K13" s="39">
        <v>5363575</v>
      </c>
      <c r="L13" s="98">
        <v>0</v>
      </c>
      <c r="M13" s="39">
        <v>0</v>
      </c>
      <c r="N13" s="39">
        <v>0</v>
      </c>
      <c r="O13" s="39">
        <v>0</v>
      </c>
      <c r="P13" s="39">
        <v>0</v>
      </c>
      <c r="Q13" s="39">
        <v>5363575</v>
      </c>
      <c r="R13" s="130"/>
    </row>
    <row r="14" spans="1:18" ht="83.25" customHeight="1">
      <c r="A14" s="227"/>
      <c r="B14" s="131" t="s">
        <v>155</v>
      </c>
      <c r="C14" s="127">
        <v>6</v>
      </c>
      <c r="D14" s="39">
        <v>657982</v>
      </c>
      <c r="E14" s="39">
        <v>657982</v>
      </c>
      <c r="F14" s="98">
        <v>0</v>
      </c>
      <c r="G14" s="98">
        <v>0</v>
      </c>
      <c r="H14" s="98">
        <v>0</v>
      </c>
      <c r="I14" s="98">
        <v>0</v>
      </c>
      <c r="J14" s="40">
        <v>0</v>
      </c>
      <c r="K14" s="39">
        <v>60739</v>
      </c>
      <c r="L14" s="98">
        <v>0</v>
      </c>
      <c r="M14" s="39">
        <v>60739</v>
      </c>
      <c r="N14" s="39">
        <v>0</v>
      </c>
      <c r="O14" s="39">
        <v>0</v>
      </c>
      <c r="P14" s="39">
        <v>0</v>
      </c>
      <c r="Q14" s="39">
        <v>0</v>
      </c>
      <c r="R14" s="130"/>
    </row>
    <row r="15" spans="1:18" ht="36.75" customHeight="1">
      <c r="A15" s="228"/>
      <c r="B15" s="131" t="s">
        <v>156</v>
      </c>
      <c r="C15" s="127">
        <v>7</v>
      </c>
      <c r="D15" s="39">
        <v>2735912</v>
      </c>
      <c r="E15" s="39">
        <v>2735912</v>
      </c>
      <c r="F15" s="98">
        <v>0</v>
      </c>
      <c r="G15" s="98">
        <v>0</v>
      </c>
      <c r="H15" s="98">
        <v>0</v>
      </c>
      <c r="I15" s="98">
        <v>0</v>
      </c>
      <c r="J15" s="40">
        <v>0</v>
      </c>
      <c r="K15" s="39">
        <v>4112163</v>
      </c>
      <c r="L15" s="98">
        <v>0</v>
      </c>
      <c r="M15" s="39">
        <v>3218914</v>
      </c>
      <c r="N15" s="39">
        <v>1000</v>
      </c>
      <c r="O15" s="39">
        <v>0</v>
      </c>
      <c r="P15" s="39">
        <v>0</v>
      </c>
      <c r="Q15" s="39">
        <v>892249</v>
      </c>
      <c r="R15" s="130"/>
    </row>
    <row r="16" spans="1:18" ht="98.25" customHeight="1">
      <c r="A16" s="211" t="s">
        <v>20</v>
      </c>
      <c r="B16" s="212"/>
      <c r="C16" s="127">
        <v>8</v>
      </c>
      <c r="D16" s="128">
        <v>7956864</v>
      </c>
      <c r="E16" s="128">
        <v>7956864</v>
      </c>
      <c r="F16" s="98">
        <v>0</v>
      </c>
      <c r="G16" s="98">
        <v>0</v>
      </c>
      <c r="H16" s="98">
        <v>0</v>
      </c>
      <c r="I16" s="98">
        <v>0</v>
      </c>
      <c r="J16" s="129">
        <v>0</v>
      </c>
      <c r="K16" s="128">
        <v>6945274</v>
      </c>
      <c r="L16" s="98">
        <v>0</v>
      </c>
      <c r="M16" s="128">
        <v>719386</v>
      </c>
      <c r="N16" s="128">
        <v>1000</v>
      </c>
      <c r="O16" s="128">
        <v>0</v>
      </c>
      <c r="P16" s="39">
        <v>0</v>
      </c>
      <c r="Q16" s="128">
        <v>6224888</v>
      </c>
      <c r="R16" s="130"/>
    </row>
    <row r="17" spans="1:18" ht="174.75" customHeight="1">
      <c r="A17" s="211" t="s">
        <v>94</v>
      </c>
      <c r="B17" s="212"/>
      <c r="C17" s="127">
        <v>9</v>
      </c>
      <c r="D17" s="129">
        <v>1077732</v>
      </c>
      <c r="E17" s="128">
        <v>1077732</v>
      </c>
      <c r="F17" s="98">
        <v>0</v>
      </c>
      <c r="G17" s="98">
        <v>0</v>
      </c>
      <c r="H17" s="98">
        <v>0</v>
      </c>
      <c r="I17" s="98">
        <v>0</v>
      </c>
      <c r="J17" s="129">
        <v>0</v>
      </c>
      <c r="K17" s="128">
        <v>3162712</v>
      </c>
      <c r="L17" s="98">
        <v>0</v>
      </c>
      <c r="M17" s="128">
        <v>2146228</v>
      </c>
      <c r="N17" s="128">
        <v>0</v>
      </c>
      <c r="O17" s="128">
        <v>0</v>
      </c>
      <c r="P17" s="39">
        <v>0</v>
      </c>
      <c r="Q17" s="128">
        <v>1016484</v>
      </c>
      <c r="R17" s="130"/>
    </row>
    <row r="18" spans="1:18" ht="69.75" customHeight="1">
      <c r="A18" s="211" t="s">
        <v>67</v>
      </c>
      <c r="B18" s="212"/>
      <c r="C18" s="127">
        <v>10</v>
      </c>
      <c r="D18" s="39">
        <v>4306976</v>
      </c>
      <c r="E18" s="39">
        <v>4306976</v>
      </c>
      <c r="F18" s="98">
        <v>0</v>
      </c>
      <c r="G18" s="98">
        <v>0</v>
      </c>
      <c r="H18" s="98">
        <v>0</v>
      </c>
      <c r="I18" s="98">
        <v>0</v>
      </c>
      <c r="J18" s="40">
        <v>0</v>
      </c>
      <c r="K18" s="39">
        <v>725908</v>
      </c>
      <c r="L18" s="98">
        <v>0</v>
      </c>
      <c r="M18" s="39">
        <v>414039</v>
      </c>
      <c r="N18" s="39">
        <v>0</v>
      </c>
      <c r="O18" s="39">
        <v>0</v>
      </c>
      <c r="P18" s="39">
        <v>0</v>
      </c>
      <c r="Q18" s="39">
        <v>311869</v>
      </c>
      <c r="R18" s="130"/>
    </row>
    <row r="19" spans="1:18" ht="26.25" customHeight="1">
      <c r="A19" s="226" t="s">
        <v>157</v>
      </c>
      <c r="B19" s="131" t="s">
        <v>151</v>
      </c>
      <c r="C19" s="127">
        <v>11</v>
      </c>
      <c r="D19" s="39">
        <v>42450</v>
      </c>
      <c r="E19" s="39">
        <v>42450</v>
      </c>
      <c r="F19" s="98">
        <v>0</v>
      </c>
      <c r="G19" s="98">
        <v>0</v>
      </c>
      <c r="H19" s="98">
        <v>0</v>
      </c>
      <c r="I19" s="98">
        <v>0</v>
      </c>
      <c r="J19" s="40">
        <v>0</v>
      </c>
      <c r="K19" s="39">
        <v>287432</v>
      </c>
      <c r="L19" s="98">
        <v>0</v>
      </c>
      <c r="M19" s="39">
        <v>0</v>
      </c>
      <c r="N19" s="39">
        <v>0</v>
      </c>
      <c r="O19" s="39">
        <v>0</v>
      </c>
      <c r="P19" s="39">
        <v>0</v>
      </c>
      <c r="Q19" s="39">
        <v>287432</v>
      </c>
      <c r="R19" s="130"/>
    </row>
    <row r="20" spans="1:18" ht="38.25" customHeight="1">
      <c r="A20" s="227"/>
      <c r="B20" s="131" t="s">
        <v>152</v>
      </c>
      <c r="C20" s="127">
        <v>12</v>
      </c>
      <c r="D20" s="39">
        <v>426960</v>
      </c>
      <c r="E20" s="39">
        <v>426960</v>
      </c>
      <c r="F20" s="98">
        <v>0</v>
      </c>
      <c r="G20" s="98">
        <v>0</v>
      </c>
      <c r="H20" s="98">
        <v>0</v>
      </c>
      <c r="I20" s="98">
        <v>0</v>
      </c>
      <c r="J20" s="40">
        <v>0</v>
      </c>
      <c r="K20" s="39">
        <v>0</v>
      </c>
      <c r="L20" s="98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130"/>
    </row>
    <row r="21" spans="1:18" ht="62.25" customHeight="1">
      <c r="A21" s="227"/>
      <c r="B21" s="131" t="s">
        <v>153</v>
      </c>
      <c r="C21" s="127">
        <v>13</v>
      </c>
      <c r="D21" s="39">
        <v>197046</v>
      </c>
      <c r="E21" s="39">
        <v>197046</v>
      </c>
      <c r="F21" s="98">
        <v>0</v>
      </c>
      <c r="G21" s="98">
        <v>0</v>
      </c>
      <c r="H21" s="98">
        <v>0</v>
      </c>
      <c r="I21" s="98">
        <v>0</v>
      </c>
      <c r="J21" s="40">
        <v>0</v>
      </c>
      <c r="K21" s="39">
        <v>2499</v>
      </c>
      <c r="L21" s="98">
        <v>0</v>
      </c>
      <c r="M21" s="39">
        <v>0</v>
      </c>
      <c r="N21" s="39">
        <v>0</v>
      </c>
      <c r="O21" s="39">
        <v>0</v>
      </c>
      <c r="P21" s="39">
        <v>0</v>
      </c>
      <c r="Q21" s="39">
        <v>2499</v>
      </c>
      <c r="R21" s="130"/>
    </row>
    <row r="22" spans="1:18" ht="39" customHeight="1">
      <c r="A22" s="227"/>
      <c r="B22" s="131" t="s">
        <v>154</v>
      </c>
      <c r="C22" s="127">
        <v>14</v>
      </c>
      <c r="D22" s="39">
        <v>3094995</v>
      </c>
      <c r="E22" s="39">
        <v>3094995</v>
      </c>
      <c r="F22" s="98">
        <v>0</v>
      </c>
      <c r="G22" s="98">
        <v>0</v>
      </c>
      <c r="H22" s="98">
        <v>0</v>
      </c>
      <c r="I22" s="98">
        <v>0</v>
      </c>
      <c r="J22" s="40">
        <v>0</v>
      </c>
      <c r="K22" s="39">
        <v>0</v>
      </c>
      <c r="L22" s="98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130"/>
    </row>
    <row r="23" spans="1:18" ht="79.5" customHeight="1">
      <c r="A23" s="227"/>
      <c r="B23" s="131" t="s">
        <v>155</v>
      </c>
      <c r="C23" s="127">
        <v>15</v>
      </c>
      <c r="D23" s="39">
        <v>330623</v>
      </c>
      <c r="E23" s="39">
        <v>330623</v>
      </c>
      <c r="F23" s="98">
        <v>0</v>
      </c>
      <c r="G23" s="98">
        <v>0</v>
      </c>
      <c r="H23" s="98">
        <v>0</v>
      </c>
      <c r="I23" s="98">
        <v>0</v>
      </c>
      <c r="J23" s="40">
        <v>0</v>
      </c>
      <c r="K23" s="39">
        <v>0</v>
      </c>
      <c r="L23" s="98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130"/>
    </row>
    <row r="24" spans="1:18" ht="41.25" customHeight="1">
      <c r="A24" s="228"/>
      <c r="B24" s="131" t="s">
        <v>156</v>
      </c>
      <c r="C24" s="127">
        <v>16</v>
      </c>
      <c r="D24" s="39">
        <v>214902</v>
      </c>
      <c r="E24" s="39">
        <v>214902</v>
      </c>
      <c r="F24" s="98">
        <v>0</v>
      </c>
      <c r="G24" s="98">
        <v>0</v>
      </c>
      <c r="H24" s="98">
        <v>0</v>
      </c>
      <c r="I24" s="98">
        <v>0</v>
      </c>
      <c r="J24" s="40">
        <v>0</v>
      </c>
      <c r="K24" s="39">
        <v>435977</v>
      </c>
      <c r="L24" s="98">
        <v>0</v>
      </c>
      <c r="M24" s="39">
        <v>414039</v>
      </c>
      <c r="N24" s="39">
        <v>0</v>
      </c>
      <c r="O24" s="39">
        <v>0</v>
      </c>
      <c r="P24" s="39">
        <v>0</v>
      </c>
      <c r="Q24" s="39">
        <v>21938</v>
      </c>
      <c r="R24" s="130"/>
    </row>
    <row r="25" spans="1:18" ht="96.75" customHeight="1">
      <c r="A25" s="229" t="s">
        <v>93</v>
      </c>
      <c r="B25" s="230"/>
      <c r="C25" s="127">
        <v>17</v>
      </c>
      <c r="D25" s="128">
        <v>1436052</v>
      </c>
      <c r="E25" s="128">
        <v>1436052</v>
      </c>
      <c r="F25" s="98">
        <v>0</v>
      </c>
      <c r="G25" s="98">
        <v>0</v>
      </c>
      <c r="H25" s="98">
        <v>0</v>
      </c>
      <c r="I25" s="98">
        <v>0</v>
      </c>
      <c r="J25" s="129">
        <v>0</v>
      </c>
      <c r="K25" s="128">
        <v>229551</v>
      </c>
      <c r="L25" s="98">
        <v>0</v>
      </c>
      <c r="M25" s="128">
        <v>75281</v>
      </c>
      <c r="N25" s="128">
        <v>0</v>
      </c>
      <c r="O25" s="128">
        <v>0</v>
      </c>
      <c r="P25" s="39">
        <v>0</v>
      </c>
      <c r="Q25" s="128">
        <v>154270</v>
      </c>
      <c r="R25" s="130"/>
    </row>
    <row r="26" spans="1:18" ht="31.5" customHeight="1">
      <c r="A26" s="226" t="s">
        <v>68</v>
      </c>
      <c r="B26" s="132" t="s">
        <v>158</v>
      </c>
      <c r="C26" s="127">
        <v>18</v>
      </c>
      <c r="D26" s="39">
        <v>1121349</v>
      </c>
      <c r="E26" s="39">
        <v>1121349</v>
      </c>
      <c r="F26" s="98">
        <v>0</v>
      </c>
      <c r="G26" s="98">
        <v>0</v>
      </c>
      <c r="H26" s="98">
        <v>0</v>
      </c>
      <c r="I26" s="98">
        <v>0</v>
      </c>
      <c r="J26" s="40">
        <v>0</v>
      </c>
      <c r="K26" s="39">
        <v>229551</v>
      </c>
      <c r="L26" s="98">
        <v>0</v>
      </c>
      <c r="M26" s="39">
        <v>75281</v>
      </c>
      <c r="N26" s="39">
        <v>0</v>
      </c>
      <c r="O26" s="39">
        <v>0</v>
      </c>
      <c r="P26" s="39">
        <v>0</v>
      </c>
      <c r="Q26" s="39">
        <v>154270</v>
      </c>
      <c r="R26" s="130"/>
    </row>
    <row r="27" spans="1:18" ht="52.5" customHeight="1">
      <c r="A27" s="227"/>
      <c r="B27" s="131" t="s">
        <v>159</v>
      </c>
      <c r="C27" s="127">
        <v>19</v>
      </c>
      <c r="D27" s="39">
        <v>314703</v>
      </c>
      <c r="E27" s="39">
        <v>314703</v>
      </c>
      <c r="F27" s="98">
        <v>0</v>
      </c>
      <c r="G27" s="98">
        <v>0</v>
      </c>
      <c r="H27" s="98">
        <v>0</v>
      </c>
      <c r="I27" s="98">
        <v>0</v>
      </c>
      <c r="J27" s="40">
        <v>0</v>
      </c>
      <c r="K27" s="39">
        <v>0</v>
      </c>
      <c r="L27" s="98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130"/>
    </row>
    <row r="28" spans="1:18" ht="33" customHeight="1">
      <c r="A28" s="227"/>
      <c r="B28" s="131" t="s">
        <v>160</v>
      </c>
      <c r="C28" s="127">
        <v>20</v>
      </c>
      <c r="D28" s="39">
        <v>0</v>
      </c>
      <c r="E28" s="39">
        <v>0</v>
      </c>
      <c r="F28" s="98">
        <v>0</v>
      </c>
      <c r="G28" s="98">
        <v>0</v>
      </c>
      <c r="H28" s="98">
        <v>0</v>
      </c>
      <c r="I28" s="98">
        <v>0</v>
      </c>
      <c r="J28" s="40">
        <v>0</v>
      </c>
      <c r="K28" s="39">
        <v>0</v>
      </c>
      <c r="L28" s="98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130"/>
    </row>
    <row r="29" spans="1:18" ht="33" customHeight="1">
      <c r="A29" s="227"/>
      <c r="B29" s="131" t="s">
        <v>161</v>
      </c>
      <c r="C29" s="127">
        <v>21</v>
      </c>
      <c r="D29" s="39">
        <v>0</v>
      </c>
      <c r="E29" s="39">
        <v>0</v>
      </c>
      <c r="F29" s="98">
        <v>0</v>
      </c>
      <c r="G29" s="98">
        <v>0</v>
      </c>
      <c r="H29" s="98">
        <v>0</v>
      </c>
      <c r="I29" s="98">
        <v>0</v>
      </c>
      <c r="J29" s="40">
        <v>0</v>
      </c>
      <c r="K29" s="39">
        <v>0</v>
      </c>
      <c r="L29" s="98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130"/>
    </row>
    <row r="30" spans="1:18" ht="72.75" customHeight="1">
      <c r="A30" s="211" t="s">
        <v>69</v>
      </c>
      <c r="B30" s="212"/>
      <c r="C30" s="127">
        <v>22</v>
      </c>
      <c r="D30" s="128">
        <v>2868161</v>
      </c>
      <c r="E30" s="128">
        <v>2868161</v>
      </c>
      <c r="F30" s="98">
        <v>0</v>
      </c>
      <c r="G30" s="98">
        <v>0</v>
      </c>
      <c r="H30" s="98">
        <v>0</v>
      </c>
      <c r="I30" s="98">
        <v>0</v>
      </c>
      <c r="J30" s="129">
        <v>0</v>
      </c>
      <c r="K30" s="128">
        <v>496357</v>
      </c>
      <c r="L30" s="98">
        <v>0</v>
      </c>
      <c r="M30" s="128">
        <v>338758</v>
      </c>
      <c r="N30" s="128">
        <v>0</v>
      </c>
      <c r="O30" s="128">
        <v>0</v>
      </c>
      <c r="P30" s="39">
        <v>0</v>
      </c>
      <c r="Q30" s="128">
        <v>157599</v>
      </c>
      <c r="R30" s="130"/>
    </row>
    <row r="31" spans="1:18" ht="151.5" customHeight="1">
      <c r="A31" s="211" t="s">
        <v>162</v>
      </c>
      <c r="B31" s="212"/>
      <c r="C31" s="127">
        <v>23</v>
      </c>
      <c r="D31" s="128">
        <v>2763</v>
      </c>
      <c r="E31" s="128">
        <v>2763</v>
      </c>
      <c r="F31" s="98">
        <v>0</v>
      </c>
      <c r="G31" s="98">
        <v>0</v>
      </c>
      <c r="H31" s="98">
        <v>0</v>
      </c>
      <c r="I31" s="98">
        <v>0</v>
      </c>
      <c r="J31" s="129">
        <v>0</v>
      </c>
      <c r="K31" s="128">
        <v>0</v>
      </c>
      <c r="L31" s="98">
        <v>0</v>
      </c>
      <c r="M31" s="128">
        <v>0</v>
      </c>
      <c r="N31" s="128">
        <v>0</v>
      </c>
      <c r="O31" s="128">
        <v>0</v>
      </c>
      <c r="P31" s="39">
        <v>0</v>
      </c>
      <c r="Q31" s="128">
        <v>0</v>
      </c>
      <c r="R31" s="130"/>
    </row>
    <row r="32" spans="1:17" ht="27" customHeight="1">
      <c r="A32" s="239" t="s">
        <v>163</v>
      </c>
      <c r="B32" s="240"/>
      <c r="C32" s="240"/>
      <c r="D32" s="241"/>
      <c r="E32" s="241"/>
      <c r="F32" s="241"/>
      <c r="G32" s="241"/>
      <c r="H32" s="241"/>
      <c r="I32" s="241"/>
      <c r="J32" s="241"/>
      <c r="K32" s="241"/>
      <c r="L32" s="241"/>
      <c r="M32" s="55"/>
      <c r="N32" s="55"/>
      <c r="O32" s="55"/>
      <c r="P32" s="55"/>
      <c r="Q32" s="55"/>
    </row>
    <row r="33" spans="1:17" ht="21.75" customHeight="1">
      <c r="A33" s="231" t="s">
        <v>164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133"/>
      <c r="M33" s="55"/>
      <c r="N33" s="55"/>
      <c r="O33" s="55"/>
      <c r="P33" s="55"/>
      <c r="Q33" s="55"/>
    </row>
    <row r="34" spans="1:12" ht="27" customHeight="1">
      <c r="A34" s="105" t="s">
        <v>165</v>
      </c>
      <c r="B34" s="134"/>
      <c r="C34" s="134"/>
      <c r="D34" s="135"/>
      <c r="E34" s="136"/>
      <c r="F34" s="136"/>
      <c r="G34" s="136"/>
      <c r="H34" s="105"/>
      <c r="I34" s="105"/>
      <c r="J34" s="105"/>
      <c r="K34" s="105"/>
      <c r="L34" s="105"/>
    </row>
  </sheetData>
  <sheetProtection/>
  <mergeCells count="24">
    <mergeCell ref="A33:K33"/>
    <mergeCell ref="N3:O3"/>
    <mergeCell ref="A4:K4"/>
    <mergeCell ref="L4:M4"/>
    <mergeCell ref="N4:O4"/>
    <mergeCell ref="A5:R5"/>
    <mergeCell ref="D6:R6"/>
    <mergeCell ref="A31:B31"/>
    <mergeCell ref="A32:L32"/>
    <mergeCell ref="A10:A15"/>
    <mergeCell ref="A16:B16"/>
    <mergeCell ref="A26:A29"/>
    <mergeCell ref="A30:B30"/>
    <mergeCell ref="A17:B17"/>
    <mergeCell ref="A18:B18"/>
    <mergeCell ref="A19:A24"/>
    <mergeCell ref="A25:B25"/>
    <mergeCell ref="A8:B8"/>
    <mergeCell ref="A9:B9"/>
    <mergeCell ref="A6:B7"/>
    <mergeCell ref="C6:C7"/>
    <mergeCell ref="A2:B2"/>
    <mergeCell ref="C2:M2"/>
    <mergeCell ref="L3:M3"/>
  </mergeCells>
  <conditionalFormatting sqref="D9:E31 J9:K31 M9:Q31">
    <cfRule type="cellIs" priority="4" dxfId="0" operator="lessThan" stopIfTrue="1">
      <formula>0</formula>
    </cfRule>
  </conditionalFormatting>
  <conditionalFormatting sqref="R9:R31">
    <cfRule type="cellIs" priority="3" dxfId="0" operator="lessThan" stopIfTrue="1">
      <formula>0</formula>
    </cfRule>
  </conditionalFormatting>
  <conditionalFormatting sqref="M32:Q33">
    <cfRule type="cellIs" priority="5" dxfId="0" operator="lessThan" stopIfTrue="1">
      <formula>0</formula>
    </cfRule>
  </conditionalFormatting>
  <conditionalFormatting sqref="F9:I31">
    <cfRule type="cellIs" priority="2" dxfId="0" operator="lessThan" stopIfTrue="1">
      <formula>0</formula>
    </cfRule>
  </conditionalFormatting>
  <conditionalFormatting sqref="L9:L31">
    <cfRule type="cellIs" priority="1" dxfId="0" operator="lessThan" stopIfTrue="1">
      <formula>0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landscape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1"/>
  <sheetViews>
    <sheetView showGridLines="0" showZeros="0" view="pageBreakPreview" zoomScale="43" zoomScaleNormal="22" zoomScaleSheetLayoutView="43" zoomScalePageLayoutView="0" workbookViewId="0" topLeftCell="A1">
      <selection activeCell="D14" sqref="D14"/>
    </sheetView>
  </sheetViews>
  <sheetFormatPr defaultColWidth="9.140625" defaultRowHeight="12.75"/>
  <cols>
    <col min="1" max="1" width="117.28125" style="38" customWidth="1"/>
    <col min="2" max="2" width="10.8515625" style="46" customWidth="1"/>
    <col min="3" max="3" width="39.8515625" style="38" customWidth="1"/>
    <col min="4" max="4" width="43.7109375" style="38" customWidth="1"/>
    <col min="5" max="5" width="31.7109375" style="38" customWidth="1"/>
    <col min="6" max="6" width="52.7109375" style="38" customWidth="1"/>
    <col min="7" max="7" width="39.00390625" style="38" customWidth="1"/>
    <col min="8" max="8" width="44.7109375" style="38" customWidth="1"/>
    <col min="9" max="9" width="41.28125" style="38" customWidth="1"/>
    <col min="10" max="10" width="27.57421875" style="38" customWidth="1"/>
    <col min="11" max="11" width="19.7109375" style="38" customWidth="1"/>
    <col min="12" max="12" width="27.7109375" style="38" customWidth="1"/>
    <col min="13" max="13" width="21.57421875" style="38" customWidth="1"/>
    <col min="14" max="14" width="24.7109375" style="38" customWidth="1"/>
    <col min="15" max="15" width="19.7109375" style="38" customWidth="1"/>
    <col min="16" max="16384" width="9.140625" style="38" customWidth="1"/>
  </cols>
  <sheetData>
    <row r="1" s="36" customFormat="1" ht="12.75">
      <c r="B1" s="45"/>
    </row>
    <row r="2" spans="1:7" s="36" customFormat="1" ht="15">
      <c r="A2" s="120" t="s">
        <v>61</v>
      </c>
      <c r="B2" s="245" t="str">
        <f>IF('Титул ф.4'!D26=0," ",'Титул ф.4'!D26)</f>
        <v>УСД в Республике Татарстан</v>
      </c>
      <c r="C2" s="246"/>
      <c r="D2" s="246"/>
      <c r="E2" s="246"/>
      <c r="F2" s="247"/>
      <c r="G2" s="54"/>
    </row>
    <row r="3" spans="1:15" ht="76.5" customHeight="1">
      <c r="A3" s="252" t="s">
        <v>110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1:15" ht="33" customHeight="1">
      <c r="A4" s="253" t="s">
        <v>111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6" s="37" customFormat="1" ht="87.75" customHeight="1">
      <c r="A5" s="248" t="s">
        <v>70</v>
      </c>
      <c r="B5" s="250" t="s">
        <v>65</v>
      </c>
      <c r="C5" s="250" t="s">
        <v>112</v>
      </c>
      <c r="D5" s="242" t="s">
        <v>113</v>
      </c>
      <c r="E5" s="243"/>
      <c r="F5" s="243"/>
      <c r="G5" s="243"/>
      <c r="H5" s="243"/>
      <c r="I5" s="244"/>
      <c r="J5" s="242" t="s">
        <v>114</v>
      </c>
      <c r="K5" s="244"/>
      <c r="L5" s="242" t="s">
        <v>115</v>
      </c>
      <c r="M5" s="244"/>
      <c r="N5" s="242" t="s">
        <v>116</v>
      </c>
      <c r="O5" s="244"/>
      <c r="P5" s="91"/>
    </row>
    <row r="6" spans="1:16" s="37" customFormat="1" ht="297" customHeight="1">
      <c r="A6" s="249"/>
      <c r="B6" s="251"/>
      <c r="C6" s="251"/>
      <c r="D6" s="92" t="s">
        <v>71</v>
      </c>
      <c r="E6" s="92" t="s">
        <v>72</v>
      </c>
      <c r="F6" s="92" t="s">
        <v>117</v>
      </c>
      <c r="G6" s="92" t="s">
        <v>73</v>
      </c>
      <c r="H6" s="92" t="s">
        <v>118</v>
      </c>
      <c r="I6" s="90" t="s">
        <v>92</v>
      </c>
      <c r="J6" s="92" t="s">
        <v>119</v>
      </c>
      <c r="K6" s="92" t="s">
        <v>120</v>
      </c>
      <c r="L6" s="92" t="s">
        <v>119</v>
      </c>
      <c r="M6" s="92" t="s">
        <v>120</v>
      </c>
      <c r="N6" s="92" t="s">
        <v>121</v>
      </c>
      <c r="O6" s="92" t="s">
        <v>120</v>
      </c>
      <c r="P6" s="91"/>
    </row>
    <row r="7" spans="1:15" s="95" customFormat="1" ht="27" customHeight="1">
      <c r="A7" s="93" t="s">
        <v>66</v>
      </c>
      <c r="B7" s="94"/>
      <c r="C7" s="94">
        <v>1</v>
      </c>
      <c r="D7" s="94">
        <v>2</v>
      </c>
      <c r="E7" s="94">
        <v>3</v>
      </c>
      <c r="F7" s="94">
        <v>4</v>
      </c>
      <c r="G7" s="94">
        <v>5</v>
      </c>
      <c r="H7" s="94">
        <v>6</v>
      </c>
      <c r="I7" s="94">
        <v>7</v>
      </c>
      <c r="J7" s="94">
        <v>8</v>
      </c>
      <c r="K7" s="94">
        <v>9</v>
      </c>
      <c r="L7" s="94">
        <v>10</v>
      </c>
      <c r="M7" s="94">
        <v>11</v>
      </c>
      <c r="N7" s="94">
        <v>12</v>
      </c>
      <c r="O7" s="94">
        <v>13</v>
      </c>
    </row>
    <row r="8" spans="1:15" s="37" customFormat="1" ht="87" customHeight="1">
      <c r="A8" s="96" t="s">
        <v>122</v>
      </c>
      <c r="B8" s="97">
        <v>1</v>
      </c>
      <c r="C8" s="61">
        <v>1229</v>
      </c>
      <c r="D8" s="61">
        <v>24944373</v>
      </c>
      <c r="E8" s="61">
        <v>5125753</v>
      </c>
      <c r="F8" s="61">
        <v>7000</v>
      </c>
      <c r="G8" s="61">
        <v>16477116</v>
      </c>
      <c r="H8" s="61">
        <v>1994616</v>
      </c>
      <c r="I8" s="61">
        <v>473000</v>
      </c>
      <c r="J8" s="61">
        <v>579</v>
      </c>
      <c r="K8" s="61">
        <v>15274116</v>
      </c>
      <c r="L8" s="61">
        <v>150</v>
      </c>
      <c r="M8" s="61">
        <v>1989616</v>
      </c>
      <c r="N8" s="61">
        <v>11</v>
      </c>
      <c r="O8" s="61">
        <v>473000</v>
      </c>
    </row>
    <row r="9" spans="1:15" s="37" customFormat="1" ht="107.25" customHeight="1">
      <c r="A9" s="96" t="s">
        <v>123</v>
      </c>
      <c r="B9" s="97">
        <v>2</v>
      </c>
      <c r="C9" s="61">
        <v>6</v>
      </c>
      <c r="D9" s="61">
        <v>65998</v>
      </c>
      <c r="E9" s="61">
        <v>8000</v>
      </c>
      <c r="F9" s="61">
        <v>0</v>
      </c>
      <c r="G9" s="61">
        <v>47988</v>
      </c>
      <c r="H9" s="61">
        <v>5000</v>
      </c>
      <c r="I9" s="61">
        <v>0</v>
      </c>
      <c r="J9" s="61">
        <v>3</v>
      </c>
      <c r="K9" s="61">
        <v>47988</v>
      </c>
      <c r="L9" s="61">
        <v>1</v>
      </c>
      <c r="M9" s="61">
        <v>5000</v>
      </c>
      <c r="N9" s="61">
        <v>0</v>
      </c>
      <c r="O9" s="61">
        <v>0</v>
      </c>
    </row>
    <row r="10" spans="1:15" ht="96.75" customHeight="1">
      <c r="A10" s="96" t="s">
        <v>96</v>
      </c>
      <c r="B10" s="97">
        <v>3</v>
      </c>
      <c r="C10" s="61">
        <v>4</v>
      </c>
      <c r="D10" s="61">
        <v>19200</v>
      </c>
      <c r="E10" s="61">
        <v>0</v>
      </c>
      <c r="F10" s="61">
        <v>0</v>
      </c>
      <c r="G10" s="61">
        <v>20300</v>
      </c>
      <c r="H10" s="61">
        <v>0</v>
      </c>
      <c r="I10" s="61">
        <v>0</v>
      </c>
      <c r="J10" s="61">
        <v>5</v>
      </c>
      <c r="K10" s="61">
        <v>20300</v>
      </c>
      <c r="L10" s="61">
        <v>0</v>
      </c>
      <c r="M10" s="61">
        <v>0</v>
      </c>
      <c r="N10" s="61">
        <v>0</v>
      </c>
      <c r="O10" s="61">
        <v>0</v>
      </c>
    </row>
    <row r="11" spans="1:15" ht="130.5" customHeight="1">
      <c r="A11" s="96" t="s">
        <v>105</v>
      </c>
      <c r="B11" s="97">
        <v>4</v>
      </c>
      <c r="C11" s="61">
        <v>270</v>
      </c>
      <c r="D11" s="61">
        <v>2420000</v>
      </c>
      <c r="E11" s="61">
        <v>1466000</v>
      </c>
      <c r="F11" s="61">
        <v>0</v>
      </c>
      <c r="G11" s="61">
        <v>567000</v>
      </c>
      <c r="H11" s="61">
        <v>160500</v>
      </c>
      <c r="I11" s="61">
        <v>0</v>
      </c>
      <c r="J11" s="61">
        <v>60</v>
      </c>
      <c r="K11" s="61">
        <v>567000</v>
      </c>
      <c r="L11" s="61">
        <v>17</v>
      </c>
      <c r="M11" s="61">
        <v>160500</v>
      </c>
      <c r="N11" s="61">
        <v>0</v>
      </c>
      <c r="O11" s="61">
        <v>0</v>
      </c>
    </row>
    <row r="12" spans="1:15" ht="73.5" customHeight="1">
      <c r="A12" s="96" t="s">
        <v>124</v>
      </c>
      <c r="B12" s="97">
        <v>5</v>
      </c>
      <c r="C12" s="61">
        <v>123</v>
      </c>
      <c r="D12" s="61">
        <v>1436695</v>
      </c>
      <c r="E12" s="61">
        <v>0</v>
      </c>
      <c r="F12" s="61">
        <v>3825</v>
      </c>
      <c r="G12" s="61">
        <v>497837</v>
      </c>
      <c r="H12" s="61">
        <v>0</v>
      </c>
      <c r="I12" s="61">
        <v>0</v>
      </c>
      <c r="J12" s="61">
        <v>4</v>
      </c>
      <c r="K12" s="61">
        <v>38832</v>
      </c>
      <c r="L12" s="61">
        <v>0</v>
      </c>
      <c r="M12" s="61">
        <v>0</v>
      </c>
      <c r="N12" s="61">
        <v>0</v>
      </c>
      <c r="O12" s="61">
        <v>0</v>
      </c>
    </row>
    <row r="13" spans="1:15" ht="56.25">
      <c r="A13" s="96" t="s">
        <v>125</v>
      </c>
      <c r="B13" s="97">
        <v>6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</row>
    <row r="14" spans="1:15" ht="127.5" customHeight="1">
      <c r="A14" s="96" t="s">
        <v>126</v>
      </c>
      <c r="B14" s="97">
        <v>7</v>
      </c>
      <c r="C14" s="61">
        <v>84218</v>
      </c>
      <c r="D14" s="61">
        <v>1408758061</v>
      </c>
      <c r="E14" s="61">
        <v>209895481</v>
      </c>
      <c r="F14" s="61">
        <v>707463</v>
      </c>
      <c r="G14" s="61">
        <v>599832952</v>
      </c>
      <c r="H14" s="61">
        <v>62670783</v>
      </c>
      <c r="I14" s="61">
        <v>7992935</v>
      </c>
      <c r="J14" s="61">
        <v>46741</v>
      </c>
      <c r="K14" s="61">
        <v>465562484</v>
      </c>
      <c r="L14" s="61">
        <v>8772</v>
      </c>
      <c r="M14" s="61">
        <v>56926690</v>
      </c>
      <c r="N14" s="61">
        <v>848</v>
      </c>
      <c r="O14" s="61">
        <v>7779235</v>
      </c>
    </row>
    <row r="15" spans="1:15" ht="117" customHeight="1">
      <c r="A15" s="96" t="s">
        <v>127</v>
      </c>
      <c r="B15" s="97">
        <v>8</v>
      </c>
      <c r="C15" s="98">
        <v>0</v>
      </c>
      <c r="D15" s="61">
        <v>19403921</v>
      </c>
      <c r="E15" s="61">
        <v>167743</v>
      </c>
      <c r="F15" s="61">
        <v>77612</v>
      </c>
      <c r="G15" s="61">
        <v>15141182</v>
      </c>
      <c r="H15" s="61">
        <v>750858</v>
      </c>
      <c r="I15" s="61">
        <v>55827</v>
      </c>
      <c r="J15" s="61">
        <v>42620</v>
      </c>
      <c r="K15" s="61">
        <v>12954423</v>
      </c>
      <c r="L15" s="61">
        <v>2384</v>
      </c>
      <c r="M15" s="61">
        <v>661833</v>
      </c>
      <c r="N15" s="61">
        <v>146</v>
      </c>
      <c r="O15" s="61">
        <v>37913</v>
      </c>
    </row>
    <row r="16" spans="1:15" ht="90.75" customHeight="1">
      <c r="A16" s="96" t="s">
        <v>169</v>
      </c>
      <c r="B16" s="97">
        <v>9</v>
      </c>
      <c r="C16" s="98">
        <v>0</v>
      </c>
      <c r="D16" s="61">
        <v>24685572</v>
      </c>
      <c r="E16" s="61">
        <v>1374433</v>
      </c>
      <c r="F16" s="61">
        <v>4415</v>
      </c>
      <c r="G16" s="61">
        <v>16472542</v>
      </c>
      <c r="H16" s="61">
        <v>901330</v>
      </c>
      <c r="I16" s="61">
        <v>25042</v>
      </c>
      <c r="J16" s="61">
        <v>21491</v>
      </c>
      <c r="K16" s="61">
        <v>14340270</v>
      </c>
      <c r="L16" s="61">
        <v>1603</v>
      </c>
      <c r="M16" s="61">
        <v>814828</v>
      </c>
      <c r="N16" s="61">
        <v>36</v>
      </c>
      <c r="O16" s="61">
        <v>22951</v>
      </c>
    </row>
    <row r="17" spans="1:15" ht="99.75" customHeight="1">
      <c r="A17" s="96" t="s">
        <v>128</v>
      </c>
      <c r="B17" s="97">
        <v>10</v>
      </c>
      <c r="C17" s="44">
        <v>0</v>
      </c>
      <c r="D17" s="44">
        <v>0</v>
      </c>
      <c r="E17" s="61">
        <v>1034884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</row>
    <row r="18" spans="1:15" ht="84">
      <c r="A18" s="96" t="s">
        <v>168</v>
      </c>
      <c r="B18" s="97">
        <v>11</v>
      </c>
      <c r="C18" s="44">
        <v>0</v>
      </c>
      <c r="D18" s="44">
        <v>0</v>
      </c>
      <c r="E18" s="61">
        <v>188201422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</row>
    <row r="19" spans="1:15" ht="127.5" customHeight="1">
      <c r="A19" s="99" t="s">
        <v>129</v>
      </c>
      <c r="B19" s="97">
        <v>12</v>
      </c>
      <c r="C19" s="98">
        <v>0</v>
      </c>
      <c r="D19" s="61">
        <v>1100</v>
      </c>
      <c r="E19" s="61">
        <v>0</v>
      </c>
      <c r="F19" s="61">
        <v>0</v>
      </c>
      <c r="G19" s="61">
        <v>1100</v>
      </c>
      <c r="H19" s="61">
        <v>50</v>
      </c>
      <c r="I19" s="61">
        <v>0</v>
      </c>
      <c r="J19" s="61">
        <v>1</v>
      </c>
      <c r="K19" s="61">
        <v>1100</v>
      </c>
      <c r="L19" s="61">
        <v>0</v>
      </c>
      <c r="M19" s="61">
        <v>0</v>
      </c>
      <c r="N19" s="61">
        <v>0</v>
      </c>
      <c r="O19" s="61">
        <v>0</v>
      </c>
    </row>
    <row r="20" spans="1:12" ht="153" customHeight="1">
      <c r="A20" s="254" t="s">
        <v>130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</row>
    <row r="21" spans="2:6" ht="19.5" customHeight="1">
      <c r="B21" s="100"/>
      <c r="C21" s="100"/>
      <c r="D21" s="100"/>
      <c r="E21" s="100"/>
      <c r="F21" s="63"/>
    </row>
    <row r="22" spans="1:9" ht="88.5" customHeight="1">
      <c r="A22" s="255" t="s">
        <v>74</v>
      </c>
      <c r="B22" s="255"/>
      <c r="C22" s="255"/>
      <c r="D22" s="255"/>
      <c r="E22" s="255"/>
      <c r="F22" s="255"/>
      <c r="G22" s="256"/>
      <c r="H22" s="47"/>
      <c r="I22" s="47"/>
    </row>
    <row r="23" spans="1:7" ht="97.5" customHeight="1">
      <c r="A23" s="258" t="s">
        <v>21</v>
      </c>
      <c r="B23" s="260" t="s">
        <v>65</v>
      </c>
      <c r="C23" s="238" t="s">
        <v>22</v>
      </c>
      <c r="D23" s="238"/>
      <c r="E23" s="262" t="s">
        <v>23</v>
      </c>
      <c r="F23" s="263"/>
      <c r="G23" s="102"/>
    </row>
    <row r="24" spans="1:7" ht="102" customHeight="1">
      <c r="A24" s="259"/>
      <c r="B24" s="261"/>
      <c r="C24" s="101" t="s">
        <v>75</v>
      </c>
      <c r="D24" s="101" t="s">
        <v>131</v>
      </c>
      <c r="E24" s="101" t="s">
        <v>75</v>
      </c>
      <c r="F24" s="101" t="s">
        <v>131</v>
      </c>
      <c r="G24" s="102"/>
    </row>
    <row r="25" spans="1:7" s="105" customFormat="1" ht="22.5">
      <c r="A25" s="93" t="s">
        <v>66</v>
      </c>
      <c r="B25" s="103"/>
      <c r="C25" s="94">
        <v>1</v>
      </c>
      <c r="D25" s="94">
        <v>2</v>
      </c>
      <c r="E25" s="94">
        <v>3</v>
      </c>
      <c r="F25" s="94">
        <v>4</v>
      </c>
      <c r="G25" s="104"/>
    </row>
    <row r="26" spans="1:7" ht="66" customHeight="1">
      <c r="A26" s="106" t="s">
        <v>37</v>
      </c>
      <c r="B26" s="107">
        <v>1</v>
      </c>
      <c r="C26" s="98">
        <v>0</v>
      </c>
      <c r="D26" s="98">
        <v>0</v>
      </c>
      <c r="E26" s="39">
        <v>0</v>
      </c>
      <c r="F26" s="39">
        <v>0</v>
      </c>
      <c r="G26" s="108"/>
    </row>
    <row r="27" spans="1:7" ht="70.5" customHeight="1">
      <c r="A27" s="106" t="s">
        <v>38</v>
      </c>
      <c r="B27" s="107">
        <v>2</v>
      </c>
      <c r="C27" s="39">
        <v>1</v>
      </c>
      <c r="D27" s="39">
        <v>60000</v>
      </c>
      <c r="E27" s="39">
        <v>0</v>
      </c>
      <c r="F27" s="39">
        <v>0</v>
      </c>
      <c r="G27" s="108"/>
    </row>
    <row r="28" spans="1:9" ht="43.5" customHeight="1">
      <c r="A28" s="100" t="s">
        <v>86</v>
      </c>
      <c r="B28" s="52"/>
      <c r="C28" s="52"/>
      <c r="D28" s="52"/>
      <c r="E28" s="52"/>
      <c r="F28" s="52"/>
      <c r="G28" s="53"/>
      <c r="H28" s="53"/>
      <c r="I28" s="56"/>
    </row>
    <row r="29" spans="1:9" ht="144" customHeight="1">
      <c r="A29" s="255" t="s">
        <v>167</v>
      </c>
      <c r="B29" s="255"/>
      <c r="C29" s="255"/>
      <c r="D29" s="255"/>
      <c r="E29" s="256"/>
      <c r="F29" s="109"/>
      <c r="G29" s="42"/>
      <c r="H29" s="42"/>
      <c r="I29" s="42"/>
    </row>
    <row r="30" spans="1:8" ht="194.25" customHeight="1">
      <c r="A30" s="110" t="s">
        <v>39</v>
      </c>
      <c r="B30" s="101" t="s">
        <v>65</v>
      </c>
      <c r="C30" s="101" t="s">
        <v>12</v>
      </c>
      <c r="D30" s="101" t="s">
        <v>132</v>
      </c>
      <c r="E30" s="111"/>
      <c r="F30" s="42"/>
      <c r="G30" s="42"/>
      <c r="H30" s="42"/>
    </row>
    <row r="31" spans="1:8" s="115" customFormat="1" ht="28.5" customHeight="1">
      <c r="A31" s="112" t="s">
        <v>66</v>
      </c>
      <c r="B31" s="112"/>
      <c r="C31" s="112">
        <v>1</v>
      </c>
      <c r="D31" s="112">
        <v>2</v>
      </c>
      <c r="E31" s="113"/>
      <c r="F31" s="114"/>
      <c r="G31" s="114"/>
      <c r="H31" s="114"/>
    </row>
    <row r="32" spans="1:8" s="49" customFormat="1" ht="92.25" customHeight="1">
      <c r="A32" s="116" t="s">
        <v>40</v>
      </c>
      <c r="B32" s="117">
        <v>1</v>
      </c>
      <c r="C32" s="98"/>
      <c r="D32" s="98"/>
      <c r="E32" s="55"/>
      <c r="F32" s="48"/>
      <c r="G32" s="48"/>
      <c r="H32" s="48"/>
    </row>
    <row r="33" spans="1:5" s="50" customFormat="1" ht="114" customHeight="1">
      <c r="A33" s="118" t="s">
        <v>41</v>
      </c>
      <c r="B33" s="117">
        <v>2</v>
      </c>
      <c r="C33" s="98"/>
      <c r="D33" s="98"/>
      <c r="E33" s="55"/>
    </row>
    <row r="34" spans="1:6" s="50" customFormat="1" ht="37.5" customHeight="1">
      <c r="A34" s="100" t="s">
        <v>91</v>
      </c>
      <c r="B34" s="119"/>
      <c r="C34" s="119"/>
      <c r="D34" s="119"/>
      <c r="E34" s="119"/>
      <c r="F34" s="119"/>
    </row>
    <row r="35" spans="1:6" s="50" customFormat="1" ht="138" customHeight="1">
      <c r="A35" s="257" t="s">
        <v>133</v>
      </c>
      <c r="B35" s="257"/>
      <c r="C35" s="257"/>
      <c r="D35" s="257"/>
      <c r="E35" s="257"/>
      <c r="F35" s="257"/>
    </row>
    <row r="36" spans="2:4" s="14" customFormat="1" ht="12.75">
      <c r="B36" s="15"/>
      <c r="D36" s="15"/>
    </row>
    <row r="37" spans="2:4" s="14" customFormat="1" ht="12.75">
      <c r="B37" s="15"/>
      <c r="D37" s="15"/>
    </row>
    <row r="38" s="50" customFormat="1" ht="12.75"/>
    <row r="39" s="50" customFormat="1" ht="12.75"/>
    <row r="40" ht="12.75">
      <c r="B40" s="38"/>
    </row>
    <row r="41" ht="12.75">
      <c r="B41" s="38"/>
    </row>
  </sheetData>
  <sheetProtection/>
  <mergeCells count="18">
    <mergeCell ref="A20:L20"/>
    <mergeCell ref="A22:G22"/>
    <mergeCell ref="A29:E29"/>
    <mergeCell ref="A35:F35"/>
    <mergeCell ref="L5:M5"/>
    <mergeCell ref="A23:A24"/>
    <mergeCell ref="B23:B24"/>
    <mergeCell ref="C23:D23"/>
    <mergeCell ref="E23:F23"/>
    <mergeCell ref="C5:C6"/>
    <mergeCell ref="D5:I5"/>
    <mergeCell ref="B2:F2"/>
    <mergeCell ref="A5:A6"/>
    <mergeCell ref="B5:B6"/>
    <mergeCell ref="J5:K5"/>
    <mergeCell ref="A3:O3"/>
    <mergeCell ref="A4:O4"/>
    <mergeCell ref="N5:O5"/>
  </mergeCells>
  <conditionalFormatting sqref="E32:E33 C23:F24 D29:F29 C30:E30">
    <cfRule type="cellIs" priority="9" dxfId="0" operator="lessThan" stopIfTrue="1">
      <formula>0</formula>
    </cfRule>
  </conditionalFormatting>
  <conditionalFormatting sqref="G23:G24 G26:G27">
    <cfRule type="cellIs" priority="8" dxfId="0" operator="lessThan" stopIfTrue="1">
      <formula>0</formula>
    </cfRule>
  </conditionalFormatting>
  <conditionalFormatting sqref="D19:O19 D17:H18 C8:C19 D8:O16">
    <cfRule type="cellIs" priority="7" dxfId="0" operator="lessThan" stopIfTrue="1">
      <formula>0</formula>
    </cfRule>
  </conditionalFormatting>
  <conditionalFormatting sqref="I8:O14 I17:O18">
    <cfRule type="cellIs" priority="6" dxfId="0" operator="lessThan" stopIfTrue="1">
      <formula>0</formula>
    </cfRule>
  </conditionalFormatting>
  <conditionalFormatting sqref="G15:O16">
    <cfRule type="cellIs" priority="5" dxfId="0" operator="lessThan" stopIfTrue="1">
      <formula>0</formula>
    </cfRule>
  </conditionalFormatting>
  <conditionalFormatting sqref="C27:F27 E26:F26">
    <cfRule type="cellIs" priority="4" dxfId="0" operator="lessThan" stopIfTrue="1">
      <formula>0</formula>
    </cfRule>
  </conditionalFormatting>
  <conditionalFormatting sqref="C26:D26">
    <cfRule type="cellIs" priority="2" dxfId="0" operator="lessThan" stopIfTrue="1">
      <formula>0</formula>
    </cfRule>
  </conditionalFormatting>
  <conditionalFormatting sqref="C32:D33">
    <cfRule type="cellIs" priority="1" dxfId="0" operator="lessThan" stopIfTrue="1">
      <formula>0</formula>
    </cfRule>
  </conditionalFormatting>
  <printOptions/>
  <pageMargins left="0.7480314960629921" right="0.15748031496062992" top="0.3937007874015748" bottom="0.2" header="0" footer="0"/>
  <pageSetup fitToHeight="1" fitToWidth="1" horizontalDpi="600" verticalDpi="600" orientation="landscape" paperSize="9" scale="1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K30"/>
  <sheetViews>
    <sheetView showZeros="0" zoomScale="45" zoomScaleNormal="45" zoomScalePageLayoutView="0" workbookViewId="0" topLeftCell="A1">
      <selection activeCell="D24" sqref="D24"/>
    </sheetView>
  </sheetViews>
  <sheetFormatPr defaultColWidth="9.140625" defaultRowHeight="12.75"/>
  <cols>
    <col min="1" max="1" width="123.8515625" style="14" customWidth="1"/>
    <col min="2" max="2" width="14.7109375" style="15" customWidth="1"/>
    <col min="3" max="3" width="43.00390625" style="14" customWidth="1"/>
    <col min="4" max="4" width="46.00390625" style="14" customWidth="1"/>
    <col min="5" max="5" width="44.421875" style="14" customWidth="1"/>
    <col min="6" max="6" width="54.57421875" style="14" customWidth="1"/>
    <col min="7" max="7" width="52.00390625" style="14" customWidth="1"/>
    <col min="8" max="8" width="53.8515625" style="14" customWidth="1"/>
    <col min="9" max="9" width="10.421875" style="14" customWidth="1"/>
    <col min="10" max="10" width="12.57421875" style="14" customWidth="1"/>
    <col min="11" max="11" width="11.8515625" style="14" customWidth="1"/>
    <col min="12" max="16384" width="9.140625" style="14" customWidth="1"/>
  </cols>
  <sheetData>
    <row r="1" s="21" customFormat="1" ht="12.75"/>
    <row r="2" spans="1:7" s="21" customFormat="1" ht="15" customHeight="1">
      <c r="A2" s="265" t="s">
        <v>61</v>
      </c>
      <c r="B2" s="265"/>
      <c r="C2" s="266" t="str">
        <f>IF('Титул ф.4'!D26=0," ",'Титул ф.4'!D26)</f>
        <v>УСД в Республике Татарстан</v>
      </c>
      <c r="D2" s="267"/>
      <c r="E2" s="267"/>
      <c r="F2" s="267"/>
      <c r="G2" s="268"/>
    </row>
    <row r="3" spans="1:11" ht="48" customHeight="1">
      <c r="A3" s="64" t="s">
        <v>85</v>
      </c>
      <c r="B3" s="65"/>
      <c r="C3" s="65"/>
      <c r="D3" s="65"/>
      <c r="E3" s="65"/>
      <c r="F3" s="65"/>
      <c r="G3" s="65"/>
      <c r="H3" s="65"/>
      <c r="I3" s="65"/>
      <c r="J3" s="65"/>
      <c r="K3" s="18"/>
    </row>
    <row r="4" spans="1:11" ht="45.75" customHeight="1">
      <c r="A4" s="277" t="s">
        <v>25</v>
      </c>
      <c r="B4" s="277"/>
      <c r="C4" s="277"/>
      <c r="D4" s="277"/>
      <c r="E4" s="65"/>
      <c r="F4" s="65"/>
      <c r="G4" s="65"/>
      <c r="H4" s="65"/>
      <c r="I4" s="65"/>
      <c r="J4" s="65"/>
      <c r="K4" s="18"/>
    </row>
    <row r="5" spans="1:11" ht="198" customHeight="1">
      <c r="A5" s="66" t="s">
        <v>34</v>
      </c>
      <c r="B5" s="66" t="s">
        <v>65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106</v>
      </c>
      <c r="I5" s="67"/>
      <c r="J5" s="67"/>
      <c r="K5" s="67"/>
    </row>
    <row r="6" spans="1:11" s="16" customFormat="1" ht="17.25">
      <c r="A6" s="68" t="s">
        <v>66</v>
      </c>
      <c r="B6" s="68"/>
      <c r="C6" s="68">
        <v>1</v>
      </c>
      <c r="D6" s="68">
        <v>2</v>
      </c>
      <c r="E6" s="68">
        <v>3</v>
      </c>
      <c r="F6" s="68">
        <v>4</v>
      </c>
      <c r="G6" s="68">
        <v>5</v>
      </c>
      <c r="H6" s="68">
        <v>6</v>
      </c>
      <c r="I6" s="69"/>
      <c r="J6" s="70"/>
      <c r="K6" s="70"/>
    </row>
    <row r="7" spans="1:11" s="16" customFormat="1" ht="97.5" customHeight="1">
      <c r="A7" s="71" t="s">
        <v>97</v>
      </c>
      <c r="B7" s="72">
        <v>1</v>
      </c>
      <c r="C7" s="51">
        <v>9028</v>
      </c>
      <c r="D7" s="51">
        <v>34</v>
      </c>
      <c r="E7" s="51">
        <v>0</v>
      </c>
      <c r="F7" s="51">
        <v>0</v>
      </c>
      <c r="G7" s="73">
        <v>0</v>
      </c>
      <c r="H7" s="51">
        <v>0</v>
      </c>
      <c r="I7" s="69"/>
      <c r="J7" s="70"/>
      <c r="K7" s="70"/>
    </row>
    <row r="8" spans="1:11" s="16" customFormat="1" ht="99" customHeight="1">
      <c r="A8" s="71" t="s">
        <v>98</v>
      </c>
      <c r="B8" s="72">
        <v>2</v>
      </c>
      <c r="C8" s="51">
        <v>46</v>
      </c>
      <c r="D8" s="51">
        <v>1</v>
      </c>
      <c r="E8" s="51">
        <v>28</v>
      </c>
      <c r="F8" s="51">
        <v>3</v>
      </c>
      <c r="G8" s="73">
        <v>0</v>
      </c>
      <c r="H8" s="44">
        <v>0</v>
      </c>
      <c r="I8" s="69"/>
      <c r="J8" s="70"/>
      <c r="K8" s="70"/>
    </row>
    <row r="9" spans="1:11" s="16" customFormat="1" ht="103.5" customHeight="1">
      <c r="A9" s="71" t="s">
        <v>99</v>
      </c>
      <c r="B9" s="72">
        <v>3</v>
      </c>
      <c r="C9" s="51">
        <v>0</v>
      </c>
      <c r="D9" s="51">
        <v>0</v>
      </c>
      <c r="E9" s="51">
        <v>0</v>
      </c>
      <c r="F9" s="51">
        <v>0</v>
      </c>
      <c r="G9" s="73">
        <v>0</v>
      </c>
      <c r="H9" s="44">
        <v>0</v>
      </c>
      <c r="I9" s="69"/>
      <c r="J9" s="70"/>
      <c r="K9" s="70"/>
    </row>
    <row r="10" spans="1:11" s="16" customFormat="1" ht="126.75" customHeight="1">
      <c r="A10" s="71" t="s">
        <v>100</v>
      </c>
      <c r="B10" s="72">
        <v>4</v>
      </c>
      <c r="C10" s="51">
        <v>0</v>
      </c>
      <c r="D10" s="51">
        <v>2</v>
      </c>
      <c r="E10" s="51">
        <v>0</v>
      </c>
      <c r="F10" s="51">
        <v>0</v>
      </c>
      <c r="G10" s="73">
        <v>0</v>
      </c>
      <c r="H10" s="44">
        <v>0</v>
      </c>
      <c r="I10" s="69"/>
      <c r="J10" s="70"/>
      <c r="K10" s="70"/>
    </row>
    <row r="11" spans="1:11" ht="96" customHeight="1">
      <c r="A11" s="74" t="s">
        <v>101</v>
      </c>
      <c r="B11" s="72">
        <v>5</v>
      </c>
      <c r="C11" s="51">
        <v>9074</v>
      </c>
      <c r="D11" s="51">
        <v>37</v>
      </c>
      <c r="E11" s="51">
        <v>28</v>
      </c>
      <c r="F11" s="51">
        <v>3</v>
      </c>
      <c r="G11" s="73">
        <v>0</v>
      </c>
      <c r="H11" s="51">
        <v>0</v>
      </c>
      <c r="I11" s="75"/>
      <c r="J11" s="76"/>
      <c r="K11" s="76"/>
    </row>
    <row r="12" spans="1:11" ht="30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53.25" customHeight="1">
      <c r="A13" s="269" t="s">
        <v>82</v>
      </c>
      <c r="B13" s="269"/>
      <c r="C13" s="269"/>
      <c r="D13" s="269"/>
      <c r="E13" s="269"/>
      <c r="F13" s="269"/>
      <c r="G13" s="269"/>
      <c r="H13" s="18"/>
      <c r="I13" s="18"/>
      <c r="J13" s="18"/>
      <c r="K13" s="18"/>
    </row>
    <row r="14" spans="1:11" ht="36.75" customHeight="1">
      <c r="A14" s="277" t="s">
        <v>104</v>
      </c>
      <c r="B14" s="277"/>
      <c r="C14" s="277"/>
      <c r="D14" s="277"/>
      <c r="E14" s="22"/>
      <c r="F14" s="18"/>
      <c r="G14" s="18"/>
      <c r="H14" s="18"/>
      <c r="I14" s="18"/>
      <c r="J14" s="18"/>
      <c r="K14" s="18"/>
    </row>
    <row r="15" spans="1:11" ht="147" customHeight="1">
      <c r="A15" s="77" t="s">
        <v>14</v>
      </c>
      <c r="B15" s="78" t="s">
        <v>65</v>
      </c>
      <c r="C15" s="79" t="s">
        <v>90</v>
      </c>
      <c r="D15" s="66" t="s">
        <v>89</v>
      </c>
      <c r="E15" s="66" t="s">
        <v>83</v>
      </c>
      <c r="F15" s="66" t="s">
        <v>84</v>
      </c>
      <c r="G15" s="66" t="s">
        <v>107</v>
      </c>
      <c r="H15" s="18"/>
      <c r="I15" s="18"/>
      <c r="J15" s="18"/>
      <c r="K15" s="18"/>
    </row>
    <row r="16" spans="1:11" s="16" customFormat="1" ht="17.25" customHeight="1">
      <c r="A16" s="80" t="s">
        <v>66</v>
      </c>
      <c r="B16" s="81"/>
      <c r="C16" s="81">
        <v>1</v>
      </c>
      <c r="D16" s="81">
        <v>2</v>
      </c>
      <c r="E16" s="81">
        <v>3</v>
      </c>
      <c r="F16" s="81">
        <v>4</v>
      </c>
      <c r="G16" s="81">
        <v>5</v>
      </c>
      <c r="H16" s="70"/>
      <c r="I16" s="70"/>
      <c r="J16" s="70"/>
      <c r="K16" s="70"/>
    </row>
    <row r="17" spans="1:11" ht="61.5" customHeight="1">
      <c r="A17" s="71" t="s">
        <v>17</v>
      </c>
      <c r="B17" s="72">
        <v>1</v>
      </c>
      <c r="C17" s="51">
        <v>35</v>
      </c>
      <c r="D17" s="51">
        <v>1</v>
      </c>
      <c r="E17" s="51">
        <v>34</v>
      </c>
      <c r="F17" s="51">
        <v>0</v>
      </c>
      <c r="G17" s="51">
        <v>0</v>
      </c>
      <c r="H17" s="18"/>
      <c r="I17" s="18"/>
      <c r="J17" s="18"/>
      <c r="K17" s="18"/>
    </row>
    <row r="18" spans="1:11" ht="93" customHeight="1">
      <c r="A18" s="71" t="s">
        <v>19</v>
      </c>
      <c r="B18" s="72">
        <v>2</v>
      </c>
      <c r="C18" s="51">
        <v>10</v>
      </c>
      <c r="D18" s="51">
        <v>9</v>
      </c>
      <c r="E18" s="51">
        <v>1</v>
      </c>
      <c r="F18" s="51">
        <v>0</v>
      </c>
      <c r="G18" s="51">
        <v>0</v>
      </c>
      <c r="H18" s="18"/>
      <c r="I18" s="18"/>
      <c r="J18" s="18"/>
      <c r="K18" s="18"/>
    </row>
    <row r="19" spans="1:11" ht="50.25" customHeight="1">
      <c r="A19" s="71" t="s">
        <v>18</v>
      </c>
      <c r="B19" s="72">
        <v>3</v>
      </c>
      <c r="C19" s="51">
        <v>17</v>
      </c>
      <c r="D19" s="51">
        <v>3</v>
      </c>
      <c r="E19" s="51">
        <v>14</v>
      </c>
      <c r="F19" s="51">
        <v>0</v>
      </c>
      <c r="G19" s="51">
        <v>0</v>
      </c>
      <c r="H19" s="18"/>
      <c r="I19" s="18"/>
      <c r="J19" s="18"/>
      <c r="K19" s="18"/>
    </row>
    <row r="20" spans="1:11" ht="39" customHeight="1">
      <c r="A20" s="71" t="s">
        <v>16</v>
      </c>
      <c r="B20" s="72">
        <v>4</v>
      </c>
      <c r="C20" s="51">
        <v>982</v>
      </c>
      <c r="D20" s="51">
        <v>1</v>
      </c>
      <c r="E20" s="51">
        <v>979</v>
      </c>
      <c r="F20" s="51">
        <v>0</v>
      </c>
      <c r="G20" s="51">
        <v>2</v>
      </c>
      <c r="H20" s="18"/>
      <c r="I20" s="18"/>
      <c r="J20" s="18"/>
      <c r="K20" s="18"/>
    </row>
    <row r="21" spans="1:11" ht="31.5">
      <c r="A21" s="82" t="s">
        <v>24</v>
      </c>
      <c r="B21" s="72">
        <v>5</v>
      </c>
      <c r="C21" s="51">
        <v>1044</v>
      </c>
      <c r="D21" s="51">
        <v>14</v>
      </c>
      <c r="E21" s="51">
        <v>1028</v>
      </c>
      <c r="F21" s="51">
        <v>0</v>
      </c>
      <c r="G21" s="51">
        <v>2</v>
      </c>
      <c r="H21" s="18"/>
      <c r="I21" s="18"/>
      <c r="J21" s="18"/>
      <c r="K21" s="18"/>
    </row>
    <row r="22" spans="1:11" ht="117" customHeight="1">
      <c r="A22" s="71" t="s">
        <v>108</v>
      </c>
      <c r="B22" s="72">
        <v>6</v>
      </c>
      <c r="C22" s="51">
        <v>5</v>
      </c>
      <c r="D22" s="51">
        <v>1</v>
      </c>
      <c r="E22" s="51">
        <v>4</v>
      </c>
      <c r="F22" s="51">
        <v>0</v>
      </c>
      <c r="G22" s="51">
        <v>0</v>
      </c>
      <c r="H22" s="18"/>
      <c r="I22" s="18"/>
      <c r="J22" s="18"/>
      <c r="K22" s="18"/>
    </row>
    <row r="23" spans="1:11" ht="17.25" customHeight="1">
      <c r="A23" s="83"/>
      <c r="B23" s="84"/>
      <c r="C23" s="85"/>
      <c r="D23" s="85"/>
      <c r="E23" s="85"/>
      <c r="F23" s="85"/>
      <c r="G23" s="85"/>
      <c r="H23" s="18"/>
      <c r="I23" s="18"/>
      <c r="J23" s="18"/>
      <c r="K23" s="18"/>
    </row>
    <row r="24" spans="1:11" ht="48.75" customHeight="1">
      <c r="A24" s="271" t="s">
        <v>13</v>
      </c>
      <c r="B24" s="271"/>
      <c r="C24" s="271"/>
      <c r="D24" s="22"/>
      <c r="E24" s="18"/>
      <c r="F24" s="18"/>
      <c r="G24" s="18"/>
      <c r="H24" s="18"/>
      <c r="I24" s="18"/>
      <c r="J24" s="18"/>
      <c r="K24" s="18"/>
    </row>
    <row r="25" spans="1:11" ht="51" customHeight="1">
      <c r="A25" s="71" t="s">
        <v>1</v>
      </c>
      <c r="B25" s="72">
        <v>1</v>
      </c>
      <c r="C25" s="51">
        <v>188</v>
      </c>
      <c r="D25" s="17"/>
      <c r="E25" s="272" t="s">
        <v>87</v>
      </c>
      <c r="F25" s="278" t="s">
        <v>173</v>
      </c>
      <c r="G25" s="278"/>
      <c r="H25" s="278"/>
      <c r="I25" s="278"/>
      <c r="J25" s="278"/>
      <c r="K25" s="18"/>
    </row>
    <row r="26" spans="1:11" ht="69.75" customHeight="1">
      <c r="A26" s="71" t="s">
        <v>109</v>
      </c>
      <c r="B26" s="72">
        <v>2</v>
      </c>
      <c r="C26" s="51">
        <v>188</v>
      </c>
      <c r="D26" s="17"/>
      <c r="E26" s="272"/>
      <c r="F26" s="270" t="s">
        <v>31</v>
      </c>
      <c r="G26" s="270"/>
      <c r="H26" s="270"/>
      <c r="I26" s="270"/>
      <c r="J26" s="270"/>
      <c r="K26" s="18"/>
    </row>
    <row r="27" spans="1:11" ht="44.25" customHeight="1">
      <c r="A27" s="86"/>
      <c r="B27" s="18"/>
      <c r="C27" s="69"/>
      <c r="D27" s="69"/>
      <c r="E27" s="279" t="s">
        <v>15</v>
      </c>
      <c r="F27" s="264" t="s">
        <v>174</v>
      </c>
      <c r="G27" s="264"/>
      <c r="H27" s="264"/>
      <c r="I27" s="264"/>
      <c r="J27" s="264"/>
      <c r="K27" s="18"/>
    </row>
    <row r="28" spans="1:11" ht="39.75" customHeight="1">
      <c r="A28" s="18"/>
      <c r="B28" s="18"/>
      <c r="C28" s="69"/>
      <c r="D28" s="69"/>
      <c r="E28" s="279"/>
      <c r="F28" s="276" t="s">
        <v>31</v>
      </c>
      <c r="G28" s="276"/>
      <c r="H28" s="276"/>
      <c r="I28" s="276"/>
      <c r="J28" s="276"/>
      <c r="K28" s="18"/>
    </row>
    <row r="29" spans="1:11" ht="33" customHeight="1">
      <c r="A29" s="18"/>
      <c r="B29" s="18"/>
      <c r="C29" s="69"/>
      <c r="D29" s="69"/>
      <c r="E29" s="87"/>
      <c r="F29" s="273" t="s">
        <v>175</v>
      </c>
      <c r="G29" s="273"/>
      <c r="H29" s="274" t="s">
        <v>176</v>
      </c>
      <c r="I29" s="274"/>
      <c r="J29" s="274"/>
      <c r="K29" s="18"/>
    </row>
    <row r="30" spans="1:11" ht="33.75" customHeight="1">
      <c r="A30" s="18"/>
      <c r="B30" s="18"/>
      <c r="C30" s="69"/>
      <c r="D30" s="69"/>
      <c r="E30" s="88" t="s">
        <v>5</v>
      </c>
      <c r="F30" s="89" t="s">
        <v>2</v>
      </c>
      <c r="G30" s="275" t="s">
        <v>6</v>
      </c>
      <c r="H30" s="275"/>
      <c r="I30" s="275"/>
      <c r="J30" s="275"/>
      <c r="K30" s="18"/>
    </row>
  </sheetData>
  <sheetProtection/>
  <mergeCells count="17">
    <mergeCell ref="F29:G29"/>
    <mergeCell ref="H29:J29"/>
    <mergeCell ref="G30:J30"/>
    <mergeCell ref="F28:J28"/>
    <mergeCell ref="A4:D4"/>
    <mergeCell ref="A14:D14"/>
    <mergeCell ref="F25:H25"/>
    <mergeCell ref="I25:J25"/>
    <mergeCell ref="E27:E28"/>
    <mergeCell ref="F27:H27"/>
    <mergeCell ref="I27:J27"/>
    <mergeCell ref="A2:B2"/>
    <mergeCell ref="C2:G2"/>
    <mergeCell ref="A13:G13"/>
    <mergeCell ref="F26:J26"/>
    <mergeCell ref="A24:C24"/>
    <mergeCell ref="E25:E26"/>
  </mergeCells>
  <conditionalFormatting sqref="C11:F11 H11">
    <cfRule type="cellIs" priority="7" dxfId="0" operator="lessThan" stopIfTrue="1">
      <formula>0</formula>
    </cfRule>
  </conditionalFormatting>
  <conditionalFormatting sqref="C7:F10 H7">
    <cfRule type="cellIs" priority="6" dxfId="0" operator="lessThan" stopIfTrue="1">
      <formula>0</formula>
    </cfRule>
  </conditionalFormatting>
  <conditionalFormatting sqref="H8:H10">
    <cfRule type="cellIs" priority="5" dxfId="0" operator="lessThan" stopIfTrue="1">
      <formula>0</formula>
    </cfRule>
  </conditionalFormatting>
  <conditionalFormatting sqref="C25:C26">
    <cfRule type="cellIs" priority="2" dxfId="0" operator="lessThan" stopIfTrue="1">
      <formula>0</formula>
    </cfRule>
  </conditionalFormatting>
  <conditionalFormatting sqref="G7:G11">
    <cfRule type="cellIs" priority="1" dxfId="0" operator="lessThan" stopIfTrue="1">
      <formula>0</formula>
    </cfRule>
  </conditionalFormatting>
  <conditionalFormatting sqref="C22:G22">
    <cfRule type="cellIs" priority="4" dxfId="0" operator="lessThan" stopIfTrue="1">
      <formula>0</formula>
    </cfRule>
  </conditionalFormatting>
  <conditionalFormatting sqref="C17:G21">
    <cfRule type="cellIs" priority="3" dxfId="0" operator="lessThan" stopIfTrue="1">
      <formula>0</formula>
    </cfRule>
  </conditionalFormatting>
  <conditionalFormatting sqref="C23:G23">
    <cfRule type="cellIs" priority="8" dxfId="0" operator="lessThan" stopIfTrue="1">
      <formula>0</formula>
    </cfRule>
  </conditionalFormatting>
  <printOptions/>
  <pageMargins left="0.9448818897637796" right="0.2362204724409449" top="0.8267716535433072" bottom="0.31496062992125984" header="0.196850393700787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Сагитова Гульнар Рафаилевна</cp:lastModifiedBy>
  <cp:lastPrinted>2015-12-23T12:30:50Z</cp:lastPrinted>
  <dcterms:created xsi:type="dcterms:W3CDTF">2004-03-24T19:37:04Z</dcterms:created>
  <dcterms:modified xsi:type="dcterms:W3CDTF">2019-02-13T07:28:09Z</dcterms:modified>
  <cp:category/>
  <cp:version/>
  <cp:contentType/>
  <cp:contentStatus/>
</cp:coreProperties>
</file>